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480" windowHeight="11640" activeTab="0"/>
  </bookViews>
  <sheets>
    <sheet name="Rischio" sheetId="1" r:id="rId1"/>
    <sheet name="Legenda" sheetId="2" r:id="rId2"/>
  </sheets>
  <definedNames/>
  <calcPr fullCalcOnLoad="1"/>
</workbook>
</file>

<file path=xl/sharedStrings.xml><?xml version="1.0" encoding="utf-8"?>
<sst xmlns="http://schemas.openxmlformats.org/spreadsheetml/2006/main" count="117" uniqueCount="102">
  <si>
    <t>Acquisizione e progressione personale</t>
  </si>
  <si>
    <t>Affidamento di lavori, servizi e forniture</t>
  </si>
  <si>
    <t>Provvedimenti ampliativi della sfera giuridica dei destinatari privi di effetto economico diretto ed immediato per il destinatario</t>
  </si>
  <si>
    <t>Provvedimenti ampliativi della sfera giuridica del destinatario con effetto economico diretto ed immediato per il destinatario</t>
  </si>
  <si>
    <t>Area di rischio</t>
  </si>
  <si>
    <t>Registro dei rischi</t>
  </si>
  <si>
    <t>Totale potenziale del livello del rischio</t>
  </si>
  <si>
    <t>Percentuale in aumento proporzionale al Peso dell'area di rischio nell'Ente</t>
  </si>
  <si>
    <t>Discrezionalità</t>
  </si>
  <si>
    <t xml:space="preserve">processo vincolato </t>
  </si>
  <si>
    <t xml:space="preserve">parzilamente vincolato da leggi e atti amm </t>
  </si>
  <si>
    <t xml:space="preserve">parzialmente vincolato solo da legge </t>
  </si>
  <si>
    <t xml:space="preserve">parzialmente vincolato da atti amministrativi </t>
  </si>
  <si>
    <t xml:space="preserve">altamente discrezionale </t>
  </si>
  <si>
    <t>Punteggi</t>
  </si>
  <si>
    <t>Rilevanza esterna</t>
  </si>
  <si>
    <t>Ha come destinatario finale un ufficio interno</t>
  </si>
  <si>
    <t>Il rsultato del processo è rivolto direttamente ad utenti esterni alla PA di riferimento</t>
  </si>
  <si>
    <t>Complessità del processo</t>
  </si>
  <si>
    <t>No il processo coinvolge una sola pa</t>
  </si>
  <si>
    <t>SI il processo coinvolge più di 5 amministrazioni</t>
  </si>
  <si>
    <t>Si il processo coinvolge più di 2 amministrazioni</t>
  </si>
  <si>
    <t>Valore economico</t>
  </si>
  <si>
    <t>Ha rilevanza esclusivamente interna</t>
  </si>
  <si>
    <t>Attribuzione di vantaggi a soggetti esterni ma nn di irlievo ec</t>
  </si>
  <si>
    <t xml:space="preserve">Comporta attribuzione di considerevoli vantaggi a soggetti esterni </t>
  </si>
  <si>
    <t>Frazionabilità del processo</t>
  </si>
  <si>
    <t>No</t>
  </si>
  <si>
    <t>Si</t>
  </si>
  <si>
    <t>Controlli</t>
  </si>
  <si>
    <t>Si è molto efficace</t>
  </si>
  <si>
    <t>Si per una percentuale apporssimativa del 50%</t>
  </si>
  <si>
    <t>Si ma in minima parte</t>
  </si>
  <si>
    <t>No il rischio rimane indifferente</t>
  </si>
  <si>
    <t>Si costituisce un efficace strumento di neutralizzazione</t>
  </si>
  <si>
    <t>P_1</t>
  </si>
  <si>
    <t>P_2</t>
  </si>
  <si>
    <t>P_3</t>
  </si>
  <si>
    <t>P_4</t>
  </si>
  <si>
    <t>P_5</t>
  </si>
  <si>
    <t>P_6</t>
  </si>
  <si>
    <t>Id.</t>
  </si>
  <si>
    <t>Item PROBABILITA'</t>
  </si>
  <si>
    <t>P_1)
Discrezionalità</t>
  </si>
  <si>
    <t>P_2)
Rilevanza esterna</t>
  </si>
  <si>
    <t>P_4)
Valore Economico</t>
  </si>
  <si>
    <t>P_4)
Frazionabilità del Processo</t>
  </si>
  <si>
    <t>P_5)
Controlli</t>
  </si>
  <si>
    <t>Peso dell'Area di rischio nell'Ente</t>
  </si>
  <si>
    <t>Previsioni di requisiti di accesso “personalizzati” ed insufficienza di meccanismi oggettivi e trasparenti idonei a verificare il possesso dei requisiti attitudinali e professionali richiesti in relazione alla posizione da ricoprire allo scopo di reclutare candidati particolari;</t>
  </si>
  <si>
    <t>Abuso nei processi di stabilizzazione finalizzato al reclutamento di candidati particolari</t>
  </si>
  <si>
    <t>Irregolare composizione della commissione di concorso finalizzata al reclutamento di candidati particolari;</t>
  </si>
  <si>
    <t>Inosservanza delle regole procedurali a garanzia della trasparenza e dell’imparzialità della selezione, quali, a titolo esemplificativo, la cogenza della regola dell'anonimato nel caso di prova scritta e la predeterminazione dei criteri di valutazione delle prove allo scopo di reclutare candidati particolari</t>
  </si>
  <si>
    <t>Progressioni economiche o di carriera accordate illegittimamente allo scopo di agevolare dipendenti/candidati particolari</t>
  </si>
  <si>
    <t>Motivazione generica e tautologica circa la sussistenza dei presupposti di legge per il conferimento di incarichi professionali allo scopo di agevolare soggetti particolari</t>
  </si>
  <si>
    <t>PROBABILITA'</t>
  </si>
  <si>
    <t>VALORE PROBABILITA'</t>
  </si>
  <si>
    <t>Accordi collusivi tra le imprese partecipanti a una gara volti a manipolarne gli esiti, utilizzando il meccanismo del subappalto come modalità per distribuire i vantaggi dell’accordo a tutti i partecipanti allo stesso</t>
  </si>
  <si>
    <t>Definizione dei requisiti di accesso alla gara e, in particolare, dei requisiti tecnico-economici dei concorrenti al fine di favorire un’impresa (es.: clausole dei bandi che stabiliscono requisiti di qualificazione)</t>
  </si>
  <si>
    <t>Uso distorto del criterio dell’offerta economicamente più vantaggiosa, finalizzato a favorire un’impresa</t>
  </si>
  <si>
    <t>Utilizzo della procedura negoziata e abuso dell’affidamento diretto al di fuori dei casi previsti dalla legge al fine di favorire un’impresa</t>
  </si>
  <si>
    <t>Ammissione di varianti in corso di esecuzione del contratto per consentire all’appaltatore di recuperare lo sconto effettuato in sede di gara o di conseguire extra guadagni</t>
  </si>
  <si>
    <t>Abuso del provvedimento di revoca del bando al fine di bloccare una gara il cui risultato si sia rivelato diverso da quello atteso o di concedere un indennizzo all’aggiudicatario</t>
  </si>
  <si>
    <t>Elusione delle regole di affidamento degli appalti, mediante l’improprio utilizzo del modello procedurale dell’affidamento delle concessioni al fine di agevolare un particolare soggetto</t>
  </si>
  <si>
    <t>Abuso nell’adozione di provvedimenti aventi ad oggetto condizioni di accesso a servizi pubblici al fine di agevolare particolari soggetti (es. inserimento in cima ad una lista di attesa)</t>
  </si>
  <si>
    <t>Abuso nel rilascio di autorizzazioni in ambiti in cui il pubblico ufficio ha funzioni esclusive o preminenti di controllo al fine di agevolare determinati soggetti (es. controlli finalizzati all’accertamento del possesso di requisiti per apertura di esercizi commerciali)</t>
  </si>
  <si>
    <t>Riconoscimento indebito di indennità di disoccupazione a cittadini non in possesso dei requisiti di legge al fine di agevolare determinati soggetti</t>
  </si>
  <si>
    <t>Riconoscimento indebito dell’esenzione dal pagamento di ticket sanitari al fine di agevolare determinati soggetti</t>
  </si>
  <si>
    <t>Uso di falsa documentazione per agevolare taluni soggetti nell’accesso a fondi comunitari</t>
  </si>
  <si>
    <t>Rilascio di concessioni edilizie con pagamento di  contributi inferiori al dovuto al fine di agevolare determinati soggetti</t>
  </si>
  <si>
    <t>IMPATTO</t>
  </si>
  <si>
    <t>Item IMPATTO</t>
  </si>
  <si>
    <t>Impatto Organizzativo</t>
  </si>
  <si>
    <t>I_1</t>
  </si>
  <si>
    <t>Fino al 20%</t>
  </si>
  <si>
    <t>Fino al 40%</t>
  </si>
  <si>
    <t>Fino al 60%</t>
  </si>
  <si>
    <t>Fino al 80%</t>
  </si>
  <si>
    <t>Fino al 100%</t>
  </si>
  <si>
    <t>I_2</t>
  </si>
  <si>
    <t>Impatto Economico</t>
  </si>
  <si>
    <t>Impatto Reputazionale</t>
  </si>
  <si>
    <t>I_3</t>
  </si>
  <si>
    <t>Si sulla stampa locale</t>
  </si>
  <si>
    <t>Si sulla stampa nazionale</t>
  </si>
  <si>
    <t>Si sulla stampa locale e nazionale</t>
  </si>
  <si>
    <t>Si sulla stampa nazionale localee internazionale</t>
  </si>
  <si>
    <t>I_4</t>
  </si>
  <si>
    <t>A livello di addetto</t>
  </si>
  <si>
    <t>A livello di collaboratore o funzionario</t>
  </si>
  <si>
    <t>A livello di dirigente o posizione apicale anche PO</t>
  </si>
  <si>
    <t>A livello di dirigente di ufficio generale</t>
  </si>
  <si>
    <t>A livello di capo di dipartimento/segretario generale</t>
  </si>
  <si>
    <t>P_3)
Complessità del Processo</t>
  </si>
  <si>
    <t>I_1)
Impatto Organizzativo</t>
  </si>
  <si>
    <t>I_2)
Impatto Economico</t>
  </si>
  <si>
    <t>I_3)
Impatto Reputazionali</t>
  </si>
  <si>
    <t>I_4)
Impatto Organizzativo</t>
  </si>
  <si>
    <t>VALORE COMPLESSIVO DEL LIVELLO DEL RISCHIO</t>
  </si>
  <si>
    <t>RISCHIO ESPRESSO IN PERCENTUALE rapportato al valore massimo potenziale del rischio</t>
  </si>
  <si>
    <t>RISCHIO PONDERATO</t>
  </si>
  <si>
    <t>PERCENTUALE DI RISCHIO PONDERATA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</si>
</sst>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0000000"/>
  </numFmts>
  <fonts count="51">
    <font>
      <sz val="12"/>
      <color indexed="8"/>
      <name val="Verdana"/>
      <family val="0"/>
    </font>
    <font>
      <sz val="10"/>
      <color indexed="8"/>
      <name val="Helvetica"/>
      <family val="0"/>
    </font>
    <font>
      <sz val="12"/>
      <color indexed="8"/>
      <name val="Helvetica"/>
      <family val="0"/>
    </font>
    <font>
      <b/>
      <sz val="10"/>
      <color indexed="8"/>
      <name val="Helvetica"/>
      <family val="0"/>
    </font>
    <font>
      <sz val="8"/>
      <name val="Verdana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Verdana"/>
      <family val="2"/>
    </font>
    <font>
      <b/>
      <sz val="12"/>
      <color indexed="8"/>
      <name val="Verdana"/>
      <family val="2"/>
    </font>
    <font>
      <sz val="10"/>
      <color indexed="8"/>
      <name val="Verdana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u val="single"/>
      <sz val="12"/>
      <color indexed="12"/>
      <name val="Verdana"/>
      <family val="2"/>
    </font>
    <font>
      <u val="single"/>
      <sz val="12"/>
      <color indexed="20"/>
      <name val="Verdana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2"/>
      <color theme="10"/>
      <name val="Verdana"/>
      <family val="2"/>
    </font>
    <font>
      <u val="single"/>
      <sz val="12"/>
      <color theme="11"/>
      <name val="Verdana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6" fillId="33" borderId="10" xfId="0" applyFont="1" applyFill="1" applyBorder="1" applyAlignment="1">
      <alignment vertical="top" wrapText="1"/>
    </xf>
    <xf numFmtId="0" fontId="6" fillId="33" borderId="10" xfId="0" applyNumberFormat="1" applyFont="1" applyFill="1" applyBorder="1" applyAlignment="1">
      <alignment vertical="top" wrapText="1"/>
    </xf>
    <xf numFmtId="0" fontId="5" fillId="0" borderId="10" xfId="0" applyNumberFormat="1" applyFont="1" applyBorder="1" applyAlignment="1">
      <alignment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34" borderId="10" xfId="0" applyNumberFormat="1" applyFont="1" applyFill="1" applyBorder="1" applyAlignment="1">
      <alignment vertical="top" wrapText="1"/>
    </xf>
    <xf numFmtId="0" fontId="5" fillId="34" borderId="10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5" fillId="0" borderId="10" xfId="0" applyNumberFormat="1" applyFont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34" borderId="10" xfId="0" applyNumberFormat="1" applyFont="1" applyFill="1" applyBorder="1" applyAlignment="1">
      <alignment horizontal="center" vertical="center" wrapText="1"/>
    </xf>
    <xf numFmtId="0" fontId="6" fillId="9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Border="1" applyAlignment="1">
      <alignment vertical="top" wrapText="1"/>
    </xf>
    <xf numFmtId="0" fontId="11" fillId="34" borderId="10" xfId="0" applyNumberFormat="1" applyFont="1" applyFill="1" applyBorder="1" applyAlignment="1">
      <alignment vertical="top" wrapText="1"/>
    </xf>
    <xf numFmtId="0" fontId="6" fillId="18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12" fillId="34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 wrapText="1"/>
    </xf>
    <xf numFmtId="1" fontId="12" fillId="34" borderId="10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left" vertical="top" wrapText="1"/>
    </xf>
    <xf numFmtId="0" fontId="12" fillId="0" borderId="10" xfId="0" applyNumberFormat="1" applyFont="1" applyBorder="1" applyAlignment="1">
      <alignment vertical="center" wrapText="1"/>
    </xf>
    <xf numFmtId="9" fontId="5" fillId="35" borderId="10" xfId="0" applyNumberFormat="1" applyFont="1" applyFill="1" applyBorder="1" applyAlignment="1">
      <alignment horizontal="center" vertical="center" wrapText="1"/>
    </xf>
    <xf numFmtId="0" fontId="6" fillId="36" borderId="10" xfId="0" applyNumberFormat="1" applyFont="1" applyFill="1" applyBorder="1" applyAlignment="1">
      <alignment horizontal="left" vertical="top" wrapText="1"/>
    </xf>
    <xf numFmtId="0" fontId="6" fillId="16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0" fontId="6" fillId="38" borderId="10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12" borderId="11" xfId="0" applyNumberFormat="1" applyFont="1" applyFill="1" applyBorder="1" applyAlignment="1">
      <alignment horizontal="center" vertical="top" textRotation="90" wrapText="1"/>
    </xf>
    <xf numFmtId="0" fontId="6" fillId="12" borderId="12" xfId="0" applyNumberFormat="1" applyFont="1" applyFill="1" applyBorder="1" applyAlignment="1">
      <alignment horizontal="center" vertical="top" textRotation="90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top" wrapText="1"/>
    </xf>
    <xf numFmtId="0" fontId="6" fillId="33" borderId="14" xfId="0" applyNumberFormat="1" applyFont="1" applyFill="1" applyBorder="1" applyAlignment="1">
      <alignment horizontal="center" vertical="top" wrapText="1"/>
    </xf>
    <xf numFmtId="0" fontId="6" fillId="33" borderId="11" xfId="0" applyNumberFormat="1" applyFont="1" applyFill="1" applyBorder="1" applyAlignment="1">
      <alignment horizontal="center" vertical="top" wrapText="1"/>
    </xf>
    <xf numFmtId="0" fontId="6" fillId="33" borderId="12" xfId="0" applyNumberFormat="1" applyFont="1" applyFill="1" applyBorder="1" applyAlignment="1">
      <alignment horizontal="center" vertical="top" wrapText="1"/>
    </xf>
    <xf numFmtId="0" fontId="6" fillId="15" borderId="15" xfId="0" applyNumberFormat="1" applyFont="1" applyFill="1" applyBorder="1" applyAlignment="1">
      <alignment horizontal="center" vertical="center" wrapText="1"/>
    </xf>
    <xf numFmtId="0" fontId="6" fillId="15" borderId="16" xfId="0" applyNumberFormat="1" applyFont="1" applyFill="1" applyBorder="1" applyAlignment="1">
      <alignment horizontal="center" vertical="center" wrapText="1"/>
    </xf>
    <xf numFmtId="0" fontId="6" fillId="15" borderId="17" xfId="0" applyNumberFormat="1" applyFont="1" applyFill="1" applyBorder="1" applyAlignment="1">
      <alignment horizontal="center" vertical="center" wrapText="1"/>
    </xf>
    <xf numFmtId="0" fontId="6" fillId="39" borderId="15" xfId="0" applyNumberFormat="1" applyFont="1" applyFill="1" applyBorder="1" applyAlignment="1">
      <alignment horizontal="center" vertical="center" wrapText="1"/>
    </xf>
    <xf numFmtId="0" fontId="6" fillId="39" borderId="16" xfId="0" applyNumberFormat="1" applyFont="1" applyFill="1" applyBorder="1" applyAlignment="1">
      <alignment horizontal="center" vertical="center" wrapText="1"/>
    </xf>
    <xf numFmtId="0" fontId="6" fillId="39" borderId="17" xfId="0" applyNumberFormat="1" applyFont="1" applyFill="1" applyBorder="1" applyAlignment="1">
      <alignment horizontal="center" vertical="center" wrapText="1"/>
    </xf>
    <xf numFmtId="0" fontId="6" fillId="3" borderId="11" xfId="0" applyNumberFormat="1" applyFont="1" applyFill="1" applyBorder="1" applyAlignment="1">
      <alignment horizontal="center" vertical="top" textRotation="90" wrapText="1"/>
    </xf>
    <xf numFmtId="0" fontId="6" fillId="3" borderId="12" xfId="0" applyNumberFormat="1" applyFont="1" applyFill="1" applyBorder="1" applyAlignment="1">
      <alignment horizontal="center" vertical="top" textRotation="90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DC0BF"/>
      <rgbColor rgb="00DBDBD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2"/>
  <sheetViews>
    <sheetView showGridLines="0"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S18" sqref="S18"/>
    </sheetView>
  </sheetViews>
  <sheetFormatPr defaultColWidth="11.3984375" defaultRowHeight="15"/>
  <cols>
    <col min="1" max="1" width="18.19921875" style="3" customWidth="1"/>
    <col min="2" max="2" width="6.8984375" style="3" customWidth="1"/>
    <col min="3" max="3" width="46.59765625" style="3" bestFit="1" customWidth="1"/>
    <col min="4" max="9" width="10.69921875" style="3" customWidth="1"/>
    <col min="10" max="10" width="7.69921875" style="3" customWidth="1"/>
    <col min="11" max="14" width="10.69921875" style="3" customWidth="1"/>
    <col min="15" max="15" width="7.69921875" style="3" customWidth="1"/>
    <col min="16" max="16" width="10.69921875" style="3" customWidth="1"/>
    <col min="17" max="17" width="10.59765625" style="3" hidden="1" customWidth="1"/>
    <col min="18" max="18" width="11.09765625" style="3" customWidth="1"/>
    <col min="19" max="20" width="10.59765625" style="3" customWidth="1"/>
    <col min="21" max="21" width="18.3984375" style="3" customWidth="1"/>
    <col min="22" max="16384" width="11.3984375" style="3" customWidth="1"/>
  </cols>
  <sheetData>
    <row r="1" spans="1:21" ht="33.75" customHeight="1">
      <c r="A1" s="1" t="s">
        <v>4</v>
      </c>
      <c r="B1" s="30" t="s">
        <v>48</v>
      </c>
      <c r="C1" s="2" t="s">
        <v>5</v>
      </c>
      <c r="D1" s="40" t="s">
        <v>55</v>
      </c>
      <c r="E1" s="41"/>
      <c r="F1" s="41"/>
      <c r="G1" s="41"/>
      <c r="H1" s="41"/>
      <c r="I1" s="42"/>
      <c r="J1" s="46" t="s">
        <v>56</v>
      </c>
      <c r="K1" s="43" t="s">
        <v>70</v>
      </c>
      <c r="L1" s="44"/>
      <c r="M1" s="44"/>
      <c r="N1" s="45"/>
      <c r="O1" s="32" t="s">
        <v>56</v>
      </c>
      <c r="P1" s="34" t="s">
        <v>98</v>
      </c>
      <c r="Q1" s="36" t="s">
        <v>6</v>
      </c>
      <c r="R1" s="36" t="s">
        <v>99</v>
      </c>
      <c r="S1" s="38" t="s">
        <v>7</v>
      </c>
      <c r="T1" s="38" t="s">
        <v>101</v>
      </c>
      <c r="U1" s="36" t="s">
        <v>100</v>
      </c>
    </row>
    <row r="2" spans="1:21" ht="93.75" customHeight="1">
      <c r="A2" s="1"/>
      <c r="B2" s="31"/>
      <c r="C2" s="2"/>
      <c r="D2" s="15" t="s">
        <v>43</v>
      </c>
      <c r="E2" s="15" t="s">
        <v>44</v>
      </c>
      <c r="F2" s="15" t="s">
        <v>93</v>
      </c>
      <c r="G2" s="15" t="s">
        <v>45</v>
      </c>
      <c r="H2" s="15" t="s">
        <v>46</v>
      </c>
      <c r="I2" s="15" t="s">
        <v>47</v>
      </c>
      <c r="J2" s="47"/>
      <c r="K2" s="18" t="s">
        <v>94</v>
      </c>
      <c r="L2" s="18" t="s">
        <v>95</v>
      </c>
      <c r="M2" s="18" t="s">
        <v>96</v>
      </c>
      <c r="N2" s="18" t="s">
        <v>97</v>
      </c>
      <c r="O2" s="33"/>
      <c r="P2" s="35"/>
      <c r="Q2" s="37"/>
      <c r="R2" s="37"/>
      <c r="S2" s="39"/>
      <c r="T2" s="39"/>
      <c r="U2" s="37"/>
    </row>
    <row r="3" spans="1:21" ht="48">
      <c r="A3" s="29" t="s">
        <v>0</v>
      </c>
      <c r="B3" s="25">
        <v>0.5</v>
      </c>
      <c r="C3" s="16" t="s">
        <v>49</v>
      </c>
      <c r="D3" s="10">
        <v>2</v>
      </c>
      <c r="E3" s="10">
        <v>5</v>
      </c>
      <c r="F3" s="10">
        <v>1</v>
      </c>
      <c r="G3" s="10">
        <v>3</v>
      </c>
      <c r="H3" s="10">
        <v>1</v>
      </c>
      <c r="I3" s="10">
        <v>3</v>
      </c>
      <c r="J3" s="13">
        <f aca="true" t="shared" si="0" ref="J3:J8">SUM(D3:I3)</f>
        <v>15</v>
      </c>
      <c r="K3" s="10">
        <v>2</v>
      </c>
      <c r="L3" s="10">
        <v>1</v>
      </c>
      <c r="M3" s="10">
        <v>1</v>
      </c>
      <c r="N3" s="10">
        <v>3</v>
      </c>
      <c r="O3" s="13">
        <f aca="true" t="shared" si="1" ref="O3:O8">SUM(K3:N3)</f>
        <v>7</v>
      </c>
      <c r="P3" s="13">
        <f>J3*O3</f>
        <v>105</v>
      </c>
      <c r="Q3" s="3">
        <v>600</v>
      </c>
      <c r="R3" s="21">
        <f>(100*(P3))/Q3</f>
        <v>17.5</v>
      </c>
      <c r="S3" s="21">
        <f>R3*B3</f>
        <v>8.75</v>
      </c>
      <c r="T3" s="21">
        <f>R3+S3</f>
        <v>26.25</v>
      </c>
      <c r="U3" s="26" t="str">
        <f aca="true" t="shared" si="2" ref="U3:U8">IF(T3&gt;=75,"RISCHIO ALTO",IF(T3&gt;=50,"RISCHIO MEDIO ALTO",IF(T3&gt;=25,"RISCHIO MEDIO BASSO","RISCHIO BASSO")))</f>
        <v>RISCHIO MEDIO BASSO</v>
      </c>
    </row>
    <row r="4" spans="1:21" ht="24">
      <c r="A4" s="29"/>
      <c r="B4" s="25">
        <v>0.5</v>
      </c>
      <c r="C4" s="16" t="s">
        <v>50</v>
      </c>
      <c r="D4" s="10">
        <v>2</v>
      </c>
      <c r="E4" s="10">
        <v>5</v>
      </c>
      <c r="F4" s="10">
        <v>1</v>
      </c>
      <c r="G4" s="10">
        <v>3</v>
      </c>
      <c r="H4" s="10">
        <v>1</v>
      </c>
      <c r="I4" s="10">
        <v>3</v>
      </c>
      <c r="J4" s="13">
        <f t="shared" si="0"/>
        <v>15</v>
      </c>
      <c r="K4" s="10">
        <v>2</v>
      </c>
      <c r="L4" s="10">
        <v>1</v>
      </c>
      <c r="M4" s="10">
        <v>1</v>
      </c>
      <c r="N4" s="10">
        <v>3</v>
      </c>
      <c r="O4" s="13">
        <f t="shared" si="1"/>
        <v>7</v>
      </c>
      <c r="P4" s="13">
        <f aca="true" t="shared" si="3" ref="P4:P67">J4*O4</f>
        <v>105</v>
      </c>
      <c r="Q4" s="3">
        <v>600</v>
      </c>
      <c r="R4" s="21">
        <f aca="true" t="shared" si="4" ref="R4:R24">((100*(P4))/Q4)</f>
        <v>17.5</v>
      </c>
      <c r="S4" s="21">
        <f aca="true" t="shared" si="5" ref="S4:S24">R4*B4</f>
        <v>8.75</v>
      </c>
      <c r="T4" s="21">
        <f aca="true" t="shared" si="6" ref="T4:T24">R4+S4</f>
        <v>26.25</v>
      </c>
      <c r="U4" s="26" t="str">
        <f t="shared" si="2"/>
        <v>RISCHIO MEDIO BASSO</v>
      </c>
    </row>
    <row r="5" spans="1:21" ht="24">
      <c r="A5" s="29"/>
      <c r="B5" s="25">
        <v>0.5</v>
      </c>
      <c r="C5" s="16" t="s">
        <v>51</v>
      </c>
      <c r="D5" s="10">
        <v>2</v>
      </c>
      <c r="E5" s="10">
        <v>5</v>
      </c>
      <c r="F5" s="10">
        <v>1</v>
      </c>
      <c r="G5" s="10">
        <v>3</v>
      </c>
      <c r="H5" s="10">
        <v>1</v>
      </c>
      <c r="I5" s="10">
        <v>3</v>
      </c>
      <c r="J5" s="13">
        <f t="shared" si="0"/>
        <v>15</v>
      </c>
      <c r="K5" s="10">
        <v>2</v>
      </c>
      <c r="L5" s="10">
        <v>1</v>
      </c>
      <c r="M5" s="10">
        <v>1</v>
      </c>
      <c r="N5" s="10">
        <v>3</v>
      </c>
      <c r="O5" s="13">
        <f t="shared" si="1"/>
        <v>7</v>
      </c>
      <c r="P5" s="13">
        <f t="shared" si="3"/>
        <v>105</v>
      </c>
      <c r="Q5" s="3">
        <v>600</v>
      </c>
      <c r="R5" s="21">
        <f t="shared" si="4"/>
        <v>17.5</v>
      </c>
      <c r="S5" s="21">
        <f t="shared" si="5"/>
        <v>8.75</v>
      </c>
      <c r="T5" s="21">
        <f t="shared" si="6"/>
        <v>26.25</v>
      </c>
      <c r="U5" s="27" t="str">
        <f t="shared" si="2"/>
        <v>RISCHIO MEDIO BASSO</v>
      </c>
    </row>
    <row r="6" spans="1:21" ht="48">
      <c r="A6" s="29"/>
      <c r="B6" s="25">
        <v>0.5</v>
      </c>
      <c r="C6" s="16" t="s">
        <v>52</v>
      </c>
      <c r="D6" s="10">
        <v>2</v>
      </c>
      <c r="E6" s="10">
        <v>5</v>
      </c>
      <c r="F6" s="10">
        <v>1</v>
      </c>
      <c r="G6" s="10">
        <v>3</v>
      </c>
      <c r="H6" s="10">
        <v>5</v>
      </c>
      <c r="I6" s="10">
        <v>3</v>
      </c>
      <c r="J6" s="13">
        <f t="shared" si="0"/>
        <v>19</v>
      </c>
      <c r="K6" s="10">
        <v>2</v>
      </c>
      <c r="L6" s="10">
        <v>1</v>
      </c>
      <c r="M6" s="10">
        <v>1</v>
      </c>
      <c r="N6" s="10">
        <v>3</v>
      </c>
      <c r="O6" s="13">
        <f t="shared" si="1"/>
        <v>7</v>
      </c>
      <c r="P6" s="13">
        <f t="shared" si="3"/>
        <v>133</v>
      </c>
      <c r="Q6" s="3">
        <v>600</v>
      </c>
      <c r="R6" s="21">
        <f t="shared" si="4"/>
        <v>22.166666666666668</v>
      </c>
      <c r="S6" s="21">
        <f t="shared" si="5"/>
        <v>11.083333333333334</v>
      </c>
      <c r="T6" s="21">
        <f t="shared" si="6"/>
        <v>33.25</v>
      </c>
      <c r="U6" s="27" t="str">
        <f t="shared" si="2"/>
        <v>RISCHIO MEDIO BASSO</v>
      </c>
    </row>
    <row r="7" spans="1:21" ht="24">
      <c r="A7" s="29"/>
      <c r="B7" s="25">
        <v>0.5</v>
      </c>
      <c r="C7" s="16" t="s">
        <v>53</v>
      </c>
      <c r="D7" s="10">
        <v>1</v>
      </c>
      <c r="E7" s="10">
        <v>5</v>
      </c>
      <c r="F7" s="10">
        <v>1</v>
      </c>
      <c r="G7" s="10">
        <v>3</v>
      </c>
      <c r="H7" s="10">
        <v>1</v>
      </c>
      <c r="I7" s="10">
        <v>3</v>
      </c>
      <c r="J7" s="13">
        <f t="shared" si="0"/>
        <v>14</v>
      </c>
      <c r="K7" s="10">
        <v>2</v>
      </c>
      <c r="L7" s="10">
        <v>1</v>
      </c>
      <c r="M7" s="10">
        <v>1</v>
      </c>
      <c r="N7" s="10">
        <v>3</v>
      </c>
      <c r="O7" s="13">
        <f t="shared" si="1"/>
        <v>7</v>
      </c>
      <c r="P7" s="13">
        <f t="shared" si="3"/>
        <v>98</v>
      </c>
      <c r="Q7" s="3">
        <v>600</v>
      </c>
      <c r="R7" s="21">
        <f t="shared" si="4"/>
        <v>16.333333333333332</v>
      </c>
      <c r="S7" s="21">
        <f t="shared" si="5"/>
        <v>8.166666666666666</v>
      </c>
      <c r="T7" s="21">
        <f t="shared" si="6"/>
        <v>24.5</v>
      </c>
      <c r="U7" s="26" t="str">
        <f t="shared" si="2"/>
        <v>RISCHIO BASSO</v>
      </c>
    </row>
    <row r="8" spans="1:21" ht="36">
      <c r="A8" s="29"/>
      <c r="B8" s="25">
        <v>0.5</v>
      </c>
      <c r="C8" s="16" t="s">
        <v>54</v>
      </c>
      <c r="D8" s="10">
        <v>2</v>
      </c>
      <c r="E8" s="10">
        <v>5</v>
      </c>
      <c r="F8" s="10">
        <v>3</v>
      </c>
      <c r="G8" s="10">
        <v>3</v>
      </c>
      <c r="H8" s="10">
        <v>5</v>
      </c>
      <c r="I8" s="10">
        <v>3</v>
      </c>
      <c r="J8" s="13">
        <f t="shared" si="0"/>
        <v>21</v>
      </c>
      <c r="K8" s="10">
        <v>2</v>
      </c>
      <c r="L8" s="10">
        <v>1</v>
      </c>
      <c r="M8" s="10">
        <v>1</v>
      </c>
      <c r="N8" s="10">
        <v>3</v>
      </c>
      <c r="O8" s="13">
        <f t="shared" si="1"/>
        <v>7</v>
      </c>
      <c r="P8" s="13">
        <f t="shared" si="3"/>
        <v>147</v>
      </c>
      <c r="Q8" s="3">
        <v>600</v>
      </c>
      <c r="R8" s="21">
        <f t="shared" si="4"/>
        <v>24.5</v>
      </c>
      <c r="S8" s="21">
        <f t="shared" si="5"/>
        <v>12.25</v>
      </c>
      <c r="T8" s="21">
        <f t="shared" si="6"/>
        <v>36.75</v>
      </c>
      <c r="U8" s="27" t="str">
        <f t="shared" si="2"/>
        <v>RISCHIO MEDIO BASSO</v>
      </c>
    </row>
    <row r="9" spans="1:21" ht="21">
      <c r="A9" s="7"/>
      <c r="B9" s="12"/>
      <c r="C9" s="8"/>
      <c r="D9" s="11"/>
      <c r="E9" s="11"/>
      <c r="F9" s="11"/>
      <c r="G9" s="11"/>
      <c r="H9" s="11"/>
      <c r="I9" s="11"/>
      <c r="J9" s="14"/>
      <c r="K9" s="11"/>
      <c r="L9" s="11"/>
      <c r="M9" s="11"/>
      <c r="N9" s="11"/>
      <c r="O9" s="14"/>
      <c r="P9" s="14"/>
      <c r="Q9" s="8"/>
      <c r="R9" s="20"/>
      <c r="S9" s="22"/>
      <c r="T9" s="20"/>
      <c r="U9" s="23"/>
    </row>
    <row r="10" spans="1:21" ht="36">
      <c r="A10" s="29" t="s">
        <v>1</v>
      </c>
      <c r="B10" s="25">
        <v>1</v>
      </c>
      <c r="C10" s="16" t="s">
        <v>57</v>
      </c>
      <c r="D10" s="10">
        <v>1</v>
      </c>
      <c r="E10" s="10">
        <v>5</v>
      </c>
      <c r="F10" s="10">
        <v>3</v>
      </c>
      <c r="G10" s="10">
        <v>5</v>
      </c>
      <c r="H10" s="10">
        <v>5</v>
      </c>
      <c r="I10" s="10">
        <v>4</v>
      </c>
      <c r="J10" s="13">
        <f aca="true" t="shared" si="7" ref="J10:J24">SUM(D10:I10)</f>
        <v>23</v>
      </c>
      <c r="K10" s="10">
        <v>3</v>
      </c>
      <c r="L10" s="10">
        <v>1</v>
      </c>
      <c r="M10" s="10">
        <v>1</v>
      </c>
      <c r="N10" s="10">
        <v>3</v>
      </c>
      <c r="O10" s="13">
        <f aca="true" t="shared" si="8" ref="O10:O16">SUM(K10:N10)</f>
        <v>8</v>
      </c>
      <c r="P10" s="13">
        <f t="shared" si="3"/>
        <v>184</v>
      </c>
      <c r="Q10" s="3">
        <v>600</v>
      </c>
      <c r="R10" s="21">
        <f t="shared" si="4"/>
        <v>30.666666666666668</v>
      </c>
      <c r="S10" s="21">
        <f t="shared" si="5"/>
        <v>30.666666666666668</v>
      </c>
      <c r="T10" s="21">
        <f t="shared" si="6"/>
        <v>61.333333333333336</v>
      </c>
      <c r="U10" s="28" t="str">
        <f aca="true" t="shared" si="9" ref="U10:U24">IF(T10&gt;=75,"RISCHIO ALTO",IF(T10&gt;=50,"RISCHIO MEDIO ALTO",IF(T10&gt;=25,"RISCHIO MEDIO BASSO","RISCHIO BASSO")))</f>
        <v>RISCHIO MEDIO ALTO</v>
      </c>
    </row>
    <row r="11" spans="1:21" ht="36">
      <c r="A11" s="29"/>
      <c r="B11" s="25">
        <v>1</v>
      </c>
      <c r="C11" s="16" t="s">
        <v>58</v>
      </c>
      <c r="D11" s="10">
        <v>5</v>
      </c>
      <c r="E11" s="10">
        <v>5</v>
      </c>
      <c r="F11" s="10">
        <v>1</v>
      </c>
      <c r="G11" s="10">
        <v>5</v>
      </c>
      <c r="H11" s="10">
        <v>5</v>
      </c>
      <c r="I11" s="10">
        <v>4</v>
      </c>
      <c r="J11" s="13">
        <f t="shared" si="7"/>
        <v>25</v>
      </c>
      <c r="K11" s="10">
        <v>3</v>
      </c>
      <c r="L11" s="10">
        <v>1</v>
      </c>
      <c r="M11" s="10">
        <v>1</v>
      </c>
      <c r="N11" s="10">
        <v>3</v>
      </c>
      <c r="O11" s="13">
        <f t="shared" si="8"/>
        <v>8</v>
      </c>
      <c r="P11" s="13">
        <f t="shared" si="3"/>
        <v>200</v>
      </c>
      <c r="Q11" s="3">
        <v>600</v>
      </c>
      <c r="R11" s="21">
        <f t="shared" si="4"/>
        <v>33.333333333333336</v>
      </c>
      <c r="S11" s="21">
        <f t="shared" si="5"/>
        <v>33.333333333333336</v>
      </c>
      <c r="T11" s="21">
        <f t="shared" si="6"/>
        <v>66.66666666666667</v>
      </c>
      <c r="U11" s="28" t="str">
        <f t="shared" si="9"/>
        <v>RISCHIO MEDIO ALTO</v>
      </c>
    </row>
    <row r="12" spans="1:21" ht="24">
      <c r="A12" s="29"/>
      <c r="B12" s="25">
        <v>1</v>
      </c>
      <c r="C12" s="16" t="s">
        <v>59</v>
      </c>
      <c r="D12" s="10">
        <v>5</v>
      </c>
      <c r="E12" s="10">
        <v>5</v>
      </c>
      <c r="F12" s="10">
        <v>1</v>
      </c>
      <c r="G12" s="10">
        <v>5</v>
      </c>
      <c r="H12" s="10">
        <v>5</v>
      </c>
      <c r="I12" s="10">
        <v>4</v>
      </c>
      <c r="J12" s="13">
        <f t="shared" si="7"/>
        <v>25</v>
      </c>
      <c r="K12" s="10">
        <v>3</v>
      </c>
      <c r="L12" s="10">
        <v>1</v>
      </c>
      <c r="M12" s="10">
        <v>1</v>
      </c>
      <c r="N12" s="10">
        <v>3</v>
      </c>
      <c r="O12" s="13">
        <f t="shared" si="8"/>
        <v>8</v>
      </c>
      <c r="P12" s="13">
        <f t="shared" si="3"/>
        <v>200</v>
      </c>
      <c r="Q12" s="3">
        <v>600</v>
      </c>
      <c r="R12" s="21">
        <f t="shared" si="4"/>
        <v>33.333333333333336</v>
      </c>
      <c r="S12" s="21">
        <f t="shared" si="5"/>
        <v>33.333333333333336</v>
      </c>
      <c r="T12" s="21">
        <f t="shared" si="6"/>
        <v>66.66666666666667</v>
      </c>
      <c r="U12" s="28" t="str">
        <f t="shared" si="9"/>
        <v>RISCHIO MEDIO ALTO</v>
      </c>
    </row>
    <row r="13" spans="1:21" ht="24">
      <c r="A13" s="29"/>
      <c r="B13" s="25">
        <v>1</v>
      </c>
      <c r="C13" s="16" t="s">
        <v>60</v>
      </c>
      <c r="D13" s="10">
        <v>2</v>
      </c>
      <c r="E13" s="10">
        <v>5</v>
      </c>
      <c r="F13" s="10">
        <v>1</v>
      </c>
      <c r="G13" s="10">
        <v>5</v>
      </c>
      <c r="H13" s="10">
        <v>5</v>
      </c>
      <c r="I13" s="10">
        <v>4</v>
      </c>
      <c r="J13" s="13">
        <f t="shared" si="7"/>
        <v>22</v>
      </c>
      <c r="K13" s="10">
        <v>2</v>
      </c>
      <c r="L13" s="10">
        <v>1</v>
      </c>
      <c r="M13" s="10">
        <v>1</v>
      </c>
      <c r="N13" s="10">
        <v>3</v>
      </c>
      <c r="O13" s="13">
        <f t="shared" si="8"/>
        <v>7</v>
      </c>
      <c r="P13" s="13">
        <f t="shared" si="3"/>
        <v>154</v>
      </c>
      <c r="Q13" s="3">
        <v>600</v>
      </c>
      <c r="R13" s="21">
        <f t="shared" si="4"/>
        <v>25.666666666666668</v>
      </c>
      <c r="S13" s="21">
        <f t="shared" si="5"/>
        <v>25.666666666666668</v>
      </c>
      <c r="T13" s="21">
        <f t="shared" si="6"/>
        <v>51.333333333333336</v>
      </c>
      <c r="U13" s="28" t="str">
        <f t="shared" si="9"/>
        <v>RISCHIO MEDIO ALTO</v>
      </c>
    </row>
    <row r="14" spans="1:21" ht="36">
      <c r="A14" s="29"/>
      <c r="B14" s="25">
        <v>1</v>
      </c>
      <c r="C14" s="16" t="s">
        <v>61</v>
      </c>
      <c r="D14" s="10">
        <v>2</v>
      </c>
      <c r="E14" s="10">
        <v>5</v>
      </c>
      <c r="F14" s="10">
        <v>1</v>
      </c>
      <c r="G14" s="10">
        <v>5</v>
      </c>
      <c r="H14" s="10">
        <v>5</v>
      </c>
      <c r="I14" s="10">
        <v>4</v>
      </c>
      <c r="J14" s="13">
        <f t="shared" si="7"/>
        <v>22</v>
      </c>
      <c r="K14" s="10">
        <v>2</v>
      </c>
      <c r="L14" s="10">
        <v>1</v>
      </c>
      <c r="M14" s="10">
        <v>1</v>
      </c>
      <c r="N14" s="10">
        <v>3</v>
      </c>
      <c r="O14" s="13">
        <f t="shared" si="8"/>
        <v>7</v>
      </c>
      <c r="P14" s="13">
        <f t="shared" si="3"/>
        <v>154</v>
      </c>
      <c r="Q14" s="3">
        <v>600</v>
      </c>
      <c r="R14" s="21">
        <f t="shared" si="4"/>
        <v>25.666666666666668</v>
      </c>
      <c r="S14" s="21">
        <f t="shared" si="5"/>
        <v>25.666666666666668</v>
      </c>
      <c r="T14" s="21">
        <f t="shared" si="6"/>
        <v>51.333333333333336</v>
      </c>
      <c r="U14" s="28" t="str">
        <f t="shared" si="9"/>
        <v>RISCHIO MEDIO ALTO</v>
      </c>
    </row>
    <row r="15" spans="1:21" ht="36">
      <c r="A15" s="29"/>
      <c r="B15" s="25">
        <v>1</v>
      </c>
      <c r="C15" s="16" t="s">
        <v>62</v>
      </c>
      <c r="D15" s="10">
        <v>2</v>
      </c>
      <c r="E15" s="10">
        <v>5</v>
      </c>
      <c r="F15" s="10">
        <v>1</v>
      </c>
      <c r="G15" s="10">
        <v>5</v>
      </c>
      <c r="H15" s="10">
        <v>1</v>
      </c>
      <c r="I15" s="10">
        <v>4</v>
      </c>
      <c r="J15" s="13">
        <f t="shared" si="7"/>
        <v>18</v>
      </c>
      <c r="K15" s="10">
        <v>2</v>
      </c>
      <c r="L15" s="10">
        <v>1</v>
      </c>
      <c r="M15" s="10">
        <v>1</v>
      </c>
      <c r="N15" s="10">
        <v>3</v>
      </c>
      <c r="O15" s="13">
        <f t="shared" si="8"/>
        <v>7</v>
      </c>
      <c r="P15" s="13">
        <f t="shared" si="3"/>
        <v>126</v>
      </c>
      <c r="Q15" s="3">
        <v>600</v>
      </c>
      <c r="R15" s="21">
        <f t="shared" si="4"/>
        <v>21</v>
      </c>
      <c r="S15" s="21">
        <f t="shared" si="5"/>
        <v>21</v>
      </c>
      <c r="T15" s="21">
        <f t="shared" si="6"/>
        <v>42</v>
      </c>
      <c r="U15" s="27" t="str">
        <f t="shared" si="9"/>
        <v>RISCHIO MEDIO BASSO</v>
      </c>
    </row>
    <row r="16" spans="1:21" ht="36">
      <c r="A16" s="29"/>
      <c r="B16" s="25">
        <v>1</v>
      </c>
      <c r="C16" s="16" t="s">
        <v>63</v>
      </c>
      <c r="D16" s="10">
        <v>3</v>
      </c>
      <c r="E16" s="10">
        <v>5</v>
      </c>
      <c r="F16" s="10">
        <v>1</v>
      </c>
      <c r="G16" s="10">
        <v>5</v>
      </c>
      <c r="H16" s="10">
        <v>5</v>
      </c>
      <c r="I16" s="10">
        <v>4</v>
      </c>
      <c r="J16" s="13">
        <f t="shared" si="7"/>
        <v>23</v>
      </c>
      <c r="K16" s="10">
        <v>3</v>
      </c>
      <c r="L16" s="10">
        <v>1</v>
      </c>
      <c r="M16" s="10">
        <v>1</v>
      </c>
      <c r="N16" s="10">
        <v>3</v>
      </c>
      <c r="O16" s="13">
        <f t="shared" si="8"/>
        <v>8</v>
      </c>
      <c r="P16" s="13">
        <f t="shared" si="3"/>
        <v>184</v>
      </c>
      <c r="Q16" s="3">
        <v>600</v>
      </c>
      <c r="R16" s="21">
        <f t="shared" si="4"/>
        <v>30.666666666666668</v>
      </c>
      <c r="S16" s="21">
        <f t="shared" si="5"/>
        <v>30.666666666666668</v>
      </c>
      <c r="T16" s="21">
        <f t="shared" si="6"/>
        <v>61.333333333333336</v>
      </c>
      <c r="U16" s="28" t="str">
        <f t="shared" si="9"/>
        <v>RISCHIO MEDIO ALTO</v>
      </c>
    </row>
    <row r="17" spans="1:21" ht="21">
      <c r="A17" s="7"/>
      <c r="B17" s="12"/>
      <c r="C17" s="17"/>
      <c r="D17" s="11"/>
      <c r="E17" s="11"/>
      <c r="F17" s="11"/>
      <c r="G17" s="11"/>
      <c r="H17" s="11"/>
      <c r="I17" s="11"/>
      <c r="J17" s="14"/>
      <c r="K17" s="11"/>
      <c r="L17" s="11"/>
      <c r="M17" s="11"/>
      <c r="N17" s="11"/>
      <c r="O17" s="14"/>
      <c r="P17" s="14">
        <f t="shared" si="3"/>
        <v>0</v>
      </c>
      <c r="Q17" s="8"/>
      <c r="R17" s="22"/>
      <c r="S17" s="22"/>
      <c r="T17" s="20"/>
      <c r="U17" s="23"/>
    </row>
    <row r="18" spans="1:21" ht="36">
      <c r="A18" s="29" t="s">
        <v>2</v>
      </c>
      <c r="B18" s="25">
        <v>0.75</v>
      </c>
      <c r="C18" s="16" t="s">
        <v>64</v>
      </c>
      <c r="D18" s="10">
        <v>3</v>
      </c>
      <c r="E18" s="10">
        <v>5</v>
      </c>
      <c r="F18" s="10">
        <v>3</v>
      </c>
      <c r="G18" s="10">
        <v>5</v>
      </c>
      <c r="H18" s="10">
        <v>1</v>
      </c>
      <c r="I18" s="10">
        <v>3</v>
      </c>
      <c r="J18" s="13">
        <f t="shared" si="7"/>
        <v>20</v>
      </c>
      <c r="K18" s="10">
        <v>2</v>
      </c>
      <c r="L18" s="10">
        <v>1</v>
      </c>
      <c r="M18" s="10">
        <v>1</v>
      </c>
      <c r="N18" s="10">
        <v>3</v>
      </c>
      <c r="O18" s="13">
        <f>SUM(K18:N18)</f>
        <v>7</v>
      </c>
      <c r="P18" s="13">
        <f t="shared" si="3"/>
        <v>140</v>
      </c>
      <c r="Q18" s="3">
        <v>600</v>
      </c>
      <c r="R18" s="21">
        <f t="shared" si="4"/>
        <v>23.333333333333332</v>
      </c>
      <c r="S18" s="21">
        <f t="shared" si="5"/>
        <v>17.5</v>
      </c>
      <c r="T18" s="21">
        <f t="shared" si="6"/>
        <v>40.83333333333333</v>
      </c>
      <c r="U18" s="27" t="str">
        <f t="shared" si="9"/>
        <v>RISCHIO MEDIO BASSO</v>
      </c>
    </row>
    <row r="19" spans="1:21" ht="60.75" customHeight="1">
      <c r="A19" s="29"/>
      <c r="B19" s="25">
        <v>0.75</v>
      </c>
      <c r="C19" s="16" t="s">
        <v>65</v>
      </c>
      <c r="D19" s="10">
        <v>3</v>
      </c>
      <c r="E19" s="10">
        <v>5</v>
      </c>
      <c r="F19" s="10">
        <v>3</v>
      </c>
      <c r="G19" s="10">
        <v>5</v>
      </c>
      <c r="H19" s="10">
        <v>1</v>
      </c>
      <c r="I19" s="10">
        <v>3</v>
      </c>
      <c r="J19" s="13">
        <f t="shared" si="7"/>
        <v>20</v>
      </c>
      <c r="K19" s="10">
        <v>2</v>
      </c>
      <c r="L19" s="10">
        <v>1</v>
      </c>
      <c r="M19" s="10">
        <v>1</v>
      </c>
      <c r="N19" s="10">
        <v>3</v>
      </c>
      <c r="O19" s="13">
        <f>SUM(K19:N19)</f>
        <v>7</v>
      </c>
      <c r="P19" s="13">
        <f t="shared" si="3"/>
        <v>140</v>
      </c>
      <c r="Q19" s="3">
        <v>600</v>
      </c>
      <c r="R19" s="21">
        <f t="shared" si="4"/>
        <v>23.333333333333332</v>
      </c>
      <c r="S19" s="21">
        <f t="shared" si="5"/>
        <v>17.5</v>
      </c>
      <c r="T19" s="21">
        <f t="shared" si="6"/>
        <v>40.83333333333333</v>
      </c>
      <c r="U19" s="27" t="str">
        <f t="shared" si="9"/>
        <v>RISCHIO MEDIO BASSO</v>
      </c>
    </row>
    <row r="20" spans="1:21" ht="21">
      <c r="A20" s="7"/>
      <c r="B20" s="12"/>
      <c r="C20" s="17"/>
      <c r="D20" s="11"/>
      <c r="E20" s="11"/>
      <c r="F20" s="11"/>
      <c r="G20" s="11"/>
      <c r="H20" s="11"/>
      <c r="I20" s="11"/>
      <c r="J20" s="14"/>
      <c r="K20" s="11"/>
      <c r="L20" s="11"/>
      <c r="M20" s="11"/>
      <c r="N20" s="11"/>
      <c r="O20" s="14"/>
      <c r="P20" s="14">
        <f t="shared" si="3"/>
        <v>0</v>
      </c>
      <c r="Q20" s="8"/>
      <c r="R20" s="22"/>
      <c r="S20" s="22"/>
      <c r="T20" s="22"/>
      <c r="U20" s="23"/>
    </row>
    <row r="21" spans="1:21" ht="24">
      <c r="A21" s="29" t="s">
        <v>3</v>
      </c>
      <c r="B21" s="25">
        <v>0.75</v>
      </c>
      <c r="C21" s="16" t="s">
        <v>66</v>
      </c>
      <c r="D21" s="10">
        <v>2</v>
      </c>
      <c r="E21" s="10">
        <v>5</v>
      </c>
      <c r="F21" s="10">
        <v>3</v>
      </c>
      <c r="G21" s="10">
        <v>5</v>
      </c>
      <c r="H21" s="10">
        <v>1</v>
      </c>
      <c r="I21" s="10">
        <v>4</v>
      </c>
      <c r="J21" s="13">
        <f t="shared" si="7"/>
        <v>20</v>
      </c>
      <c r="K21" s="10">
        <v>3</v>
      </c>
      <c r="L21" s="10">
        <v>1</v>
      </c>
      <c r="M21" s="10">
        <v>1</v>
      </c>
      <c r="N21" s="10">
        <v>3</v>
      </c>
      <c r="O21" s="13">
        <f>SUM(K21:N21)</f>
        <v>8</v>
      </c>
      <c r="P21" s="13">
        <f t="shared" si="3"/>
        <v>160</v>
      </c>
      <c r="Q21" s="3">
        <v>600</v>
      </c>
      <c r="R21" s="21">
        <f t="shared" si="4"/>
        <v>26.666666666666668</v>
      </c>
      <c r="S21" s="21">
        <f t="shared" si="5"/>
        <v>20</v>
      </c>
      <c r="T21" s="21">
        <f t="shared" si="6"/>
        <v>46.66666666666667</v>
      </c>
      <c r="U21" s="27" t="str">
        <f t="shared" si="9"/>
        <v>RISCHIO MEDIO BASSO</v>
      </c>
    </row>
    <row r="22" spans="1:21" ht="24">
      <c r="A22" s="29"/>
      <c r="B22" s="25">
        <v>0.75</v>
      </c>
      <c r="C22" s="16" t="s">
        <v>67</v>
      </c>
      <c r="D22" s="10">
        <v>2</v>
      </c>
      <c r="E22" s="10">
        <v>5</v>
      </c>
      <c r="F22" s="10">
        <v>3</v>
      </c>
      <c r="G22" s="10">
        <v>5</v>
      </c>
      <c r="H22" s="10">
        <v>1</v>
      </c>
      <c r="I22" s="10">
        <v>4</v>
      </c>
      <c r="J22" s="13">
        <f t="shared" si="7"/>
        <v>20</v>
      </c>
      <c r="K22" s="10">
        <v>3</v>
      </c>
      <c r="L22" s="10">
        <v>1</v>
      </c>
      <c r="M22" s="10">
        <v>1</v>
      </c>
      <c r="N22" s="10">
        <v>3</v>
      </c>
      <c r="O22" s="13">
        <f>SUM(K22:N22)</f>
        <v>8</v>
      </c>
      <c r="P22" s="13">
        <f t="shared" si="3"/>
        <v>160</v>
      </c>
      <c r="Q22" s="3">
        <v>600</v>
      </c>
      <c r="R22" s="21">
        <f t="shared" si="4"/>
        <v>26.666666666666668</v>
      </c>
      <c r="S22" s="21">
        <f t="shared" si="5"/>
        <v>20</v>
      </c>
      <c r="T22" s="21">
        <f t="shared" si="6"/>
        <v>46.66666666666667</v>
      </c>
      <c r="U22" s="27" t="str">
        <f t="shared" si="9"/>
        <v>RISCHIO MEDIO BASSO</v>
      </c>
    </row>
    <row r="23" spans="1:21" ht="24">
      <c r="A23" s="29"/>
      <c r="B23" s="25">
        <v>0.75</v>
      </c>
      <c r="C23" s="16" t="s">
        <v>68</v>
      </c>
      <c r="D23" s="10">
        <v>2</v>
      </c>
      <c r="E23" s="10">
        <v>5</v>
      </c>
      <c r="F23" s="10">
        <v>3</v>
      </c>
      <c r="G23" s="10">
        <v>5</v>
      </c>
      <c r="H23" s="10">
        <v>1</v>
      </c>
      <c r="I23" s="10">
        <v>4</v>
      </c>
      <c r="J23" s="13">
        <f t="shared" si="7"/>
        <v>20</v>
      </c>
      <c r="K23" s="10">
        <v>3</v>
      </c>
      <c r="L23" s="10">
        <v>1</v>
      </c>
      <c r="M23" s="10">
        <v>1</v>
      </c>
      <c r="N23" s="10">
        <v>3</v>
      </c>
      <c r="O23" s="13">
        <f>SUM(K23:N23)</f>
        <v>8</v>
      </c>
      <c r="P23" s="13">
        <f t="shared" si="3"/>
        <v>160</v>
      </c>
      <c r="Q23" s="3">
        <v>600</v>
      </c>
      <c r="R23" s="21">
        <f t="shared" si="4"/>
        <v>26.666666666666668</v>
      </c>
      <c r="S23" s="21">
        <f t="shared" si="5"/>
        <v>20</v>
      </c>
      <c r="T23" s="21">
        <f t="shared" si="6"/>
        <v>46.66666666666667</v>
      </c>
      <c r="U23" s="27" t="str">
        <f t="shared" si="9"/>
        <v>RISCHIO MEDIO BASSO</v>
      </c>
    </row>
    <row r="24" spans="1:21" ht="24">
      <c r="A24" s="29"/>
      <c r="B24" s="25">
        <v>0.75</v>
      </c>
      <c r="C24" s="16" t="s">
        <v>69</v>
      </c>
      <c r="D24" s="10">
        <v>2</v>
      </c>
      <c r="E24" s="10">
        <v>5</v>
      </c>
      <c r="F24" s="10">
        <v>1</v>
      </c>
      <c r="G24" s="10">
        <v>5</v>
      </c>
      <c r="H24" s="10">
        <v>1</v>
      </c>
      <c r="I24" s="10">
        <v>4</v>
      </c>
      <c r="J24" s="13">
        <f t="shared" si="7"/>
        <v>18</v>
      </c>
      <c r="K24" s="10">
        <v>3</v>
      </c>
      <c r="L24" s="10">
        <v>1</v>
      </c>
      <c r="M24" s="10">
        <v>1</v>
      </c>
      <c r="N24" s="10">
        <v>3</v>
      </c>
      <c r="O24" s="13">
        <f>SUM(K24:N24)</f>
        <v>8</v>
      </c>
      <c r="P24" s="13">
        <f t="shared" si="3"/>
        <v>144</v>
      </c>
      <c r="Q24" s="3">
        <v>600</v>
      </c>
      <c r="R24" s="21">
        <f t="shared" si="4"/>
        <v>24</v>
      </c>
      <c r="S24" s="21">
        <f t="shared" si="5"/>
        <v>18</v>
      </c>
      <c r="T24" s="21">
        <f t="shared" si="6"/>
        <v>42</v>
      </c>
      <c r="U24" s="27" t="str">
        <f t="shared" si="9"/>
        <v>RISCHIO MEDIO BASSO</v>
      </c>
    </row>
    <row r="25" spans="1:21" ht="21">
      <c r="A25" s="7"/>
      <c r="B25" s="12"/>
      <c r="C25" s="17"/>
      <c r="D25" s="11"/>
      <c r="E25" s="11"/>
      <c r="F25" s="11"/>
      <c r="G25" s="11"/>
      <c r="H25" s="11"/>
      <c r="I25" s="11"/>
      <c r="J25" s="14"/>
      <c r="K25" s="11"/>
      <c r="L25" s="11"/>
      <c r="M25" s="11"/>
      <c r="N25" s="11"/>
      <c r="O25" s="14"/>
      <c r="P25" s="14">
        <f t="shared" si="3"/>
        <v>0</v>
      </c>
      <c r="Q25" s="8"/>
      <c r="R25" s="22"/>
      <c r="S25" s="22"/>
      <c r="T25" s="20"/>
      <c r="U25" s="23"/>
    </row>
    <row r="26" spans="11:20" ht="14.25" customHeight="1" hidden="1">
      <c r="K26" s="10"/>
      <c r="L26" s="10"/>
      <c r="M26" s="10"/>
      <c r="N26" s="10"/>
      <c r="O26" s="10"/>
      <c r="P26" s="13">
        <f t="shared" si="3"/>
        <v>0</v>
      </c>
      <c r="R26" s="24"/>
      <c r="S26" s="21"/>
      <c r="T26" s="24"/>
    </row>
    <row r="27" spans="11:20" ht="21" hidden="1">
      <c r="K27" s="10"/>
      <c r="L27" s="10"/>
      <c r="M27" s="10"/>
      <c r="N27" s="10"/>
      <c r="O27" s="10"/>
      <c r="P27" s="13">
        <f t="shared" si="3"/>
        <v>0</v>
      </c>
      <c r="R27" s="24"/>
      <c r="S27" s="21"/>
      <c r="T27" s="24"/>
    </row>
    <row r="28" spans="11:20" ht="21" hidden="1">
      <c r="K28" s="10"/>
      <c r="L28" s="10"/>
      <c r="M28" s="10"/>
      <c r="N28" s="10"/>
      <c r="O28" s="10"/>
      <c r="P28" s="13">
        <f t="shared" si="3"/>
        <v>0</v>
      </c>
      <c r="R28" s="24"/>
      <c r="S28" s="21"/>
      <c r="T28" s="24"/>
    </row>
    <row r="29" spans="11:20" ht="21" hidden="1">
      <c r="K29" s="10"/>
      <c r="L29" s="10"/>
      <c r="M29" s="10"/>
      <c r="N29" s="10"/>
      <c r="O29" s="10"/>
      <c r="P29" s="13">
        <f t="shared" si="3"/>
        <v>0</v>
      </c>
      <c r="R29" s="24"/>
      <c r="S29" s="21"/>
      <c r="T29" s="24"/>
    </row>
    <row r="30" spans="11:20" ht="21" hidden="1">
      <c r="K30" s="10"/>
      <c r="L30" s="10"/>
      <c r="M30" s="10"/>
      <c r="N30" s="10"/>
      <c r="O30" s="10"/>
      <c r="P30" s="13">
        <f t="shared" si="3"/>
        <v>0</v>
      </c>
      <c r="R30" s="24"/>
      <c r="S30" s="21"/>
      <c r="T30" s="24"/>
    </row>
    <row r="31" spans="11:20" ht="21" hidden="1">
      <c r="K31" s="10"/>
      <c r="L31" s="10"/>
      <c r="M31" s="10"/>
      <c r="N31" s="10"/>
      <c r="O31" s="10"/>
      <c r="P31" s="13">
        <f t="shared" si="3"/>
        <v>0</v>
      </c>
      <c r="R31" s="24"/>
      <c r="S31" s="21"/>
      <c r="T31" s="24"/>
    </row>
    <row r="32" spans="11:20" ht="21" hidden="1">
      <c r="K32" s="10"/>
      <c r="L32" s="10"/>
      <c r="M32" s="10"/>
      <c r="N32" s="10"/>
      <c r="O32" s="10"/>
      <c r="P32" s="13">
        <f t="shared" si="3"/>
        <v>0</v>
      </c>
      <c r="R32" s="24"/>
      <c r="S32" s="21"/>
      <c r="T32" s="24"/>
    </row>
    <row r="33" spans="11:20" ht="21" hidden="1">
      <c r="K33" s="10"/>
      <c r="L33" s="10"/>
      <c r="M33" s="10"/>
      <c r="N33" s="10"/>
      <c r="O33" s="10"/>
      <c r="P33" s="13">
        <f t="shared" si="3"/>
        <v>0</v>
      </c>
      <c r="R33" s="24"/>
      <c r="S33" s="21"/>
      <c r="T33" s="24"/>
    </row>
    <row r="34" spans="11:20" ht="21" hidden="1">
      <c r="K34" s="10"/>
      <c r="L34" s="10"/>
      <c r="M34" s="10"/>
      <c r="N34" s="10"/>
      <c r="O34" s="10"/>
      <c r="P34" s="13">
        <f t="shared" si="3"/>
        <v>0</v>
      </c>
      <c r="R34" s="24"/>
      <c r="S34" s="21"/>
      <c r="T34" s="24"/>
    </row>
    <row r="35" spans="11:20" ht="21" hidden="1">
      <c r="K35" s="10"/>
      <c r="L35" s="10"/>
      <c r="M35" s="10"/>
      <c r="N35" s="10"/>
      <c r="O35" s="10"/>
      <c r="P35" s="13">
        <f t="shared" si="3"/>
        <v>0</v>
      </c>
      <c r="R35" s="24"/>
      <c r="S35" s="21"/>
      <c r="T35" s="24"/>
    </row>
    <row r="36" spans="11:20" ht="21" hidden="1">
      <c r="K36" s="10"/>
      <c r="L36" s="10"/>
      <c r="M36" s="10"/>
      <c r="N36" s="10"/>
      <c r="O36" s="10"/>
      <c r="P36" s="13">
        <f t="shared" si="3"/>
        <v>0</v>
      </c>
      <c r="R36" s="24"/>
      <c r="S36" s="21"/>
      <c r="T36" s="24"/>
    </row>
    <row r="37" spans="11:20" ht="21" hidden="1">
      <c r="K37" s="10"/>
      <c r="L37" s="10"/>
      <c r="M37" s="10"/>
      <c r="N37" s="10"/>
      <c r="O37" s="10"/>
      <c r="P37" s="13">
        <f t="shared" si="3"/>
        <v>0</v>
      </c>
      <c r="R37" s="24"/>
      <c r="S37" s="21"/>
      <c r="T37" s="24"/>
    </row>
    <row r="38" spans="11:20" ht="21" hidden="1">
      <c r="K38" s="10"/>
      <c r="L38" s="10"/>
      <c r="M38" s="10"/>
      <c r="N38" s="10"/>
      <c r="O38" s="10"/>
      <c r="P38" s="13">
        <f t="shared" si="3"/>
        <v>0</v>
      </c>
      <c r="R38" s="24"/>
      <c r="S38" s="21"/>
      <c r="T38" s="24"/>
    </row>
    <row r="39" spans="11:20" ht="21" hidden="1">
      <c r="K39" s="10"/>
      <c r="L39" s="10"/>
      <c r="M39" s="10"/>
      <c r="N39" s="10"/>
      <c r="O39" s="10"/>
      <c r="P39" s="13">
        <f t="shared" si="3"/>
        <v>0</v>
      </c>
      <c r="R39" s="24"/>
      <c r="S39" s="21"/>
      <c r="T39" s="24"/>
    </row>
    <row r="40" spans="11:20" ht="21" hidden="1">
      <c r="K40" s="10"/>
      <c r="L40" s="10"/>
      <c r="M40" s="10"/>
      <c r="N40" s="10"/>
      <c r="O40" s="10"/>
      <c r="P40" s="13">
        <f t="shared" si="3"/>
        <v>0</v>
      </c>
      <c r="R40" s="24"/>
      <c r="S40" s="21"/>
      <c r="T40" s="24"/>
    </row>
    <row r="41" spans="11:20" ht="21" hidden="1">
      <c r="K41" s="10"/>
      <c r="L41" s="10"/>
      <c r="M41" s="10"/>
      <c r="N41" s="10"/>
      <c r="O41" s="10"/>
      <c r="P41" s="13">
        <f t="shared" si="3"/>
        <v>0</v>
      </c>
      <c r="R41" s="24"/>
      <c r="S41" s="21"/>
      <c r="T41" s="24"/>
    </row>
    <row r="42" spans="11:20" ht="21" hidden="1">
      <c r="K42" s="10"/>
      <c r="L42" s="10"/>
      <c r="M42" s="10"/>
      <c r="N42" s="10"/>
      <c r="O42" s="10"/>
      <c r="P42" s="13">
        <f t="shared" si="3"/>
        <v>0</v>
      </c>
      <c r="R42" s="24"/>
      <c r="S42" s="21"/>
      <c r="T42" s="24"/>
    </row>
    <row r="43" spans="11:20" ht="21" hidden="1">
      <c r="K43" s="10"/>
      <c r="L43" s="10"/>
      <c r="M43" s="10"/>
      <c r="N43" s="10"/>
      <c r="O43" s="10"/>
      <c r="P43" s="13">
        <f t="shared" si="3"/>
        <v>0</v>
      </c>
      <c r="R43" s="24"/>
      <c r="S43" s="21"/>
      <c r="T43" s="24"/>
    </row>
    <row r="44" spans="11:20" ht="21" hidden="1">
      <c r="K44" s="10"/>
      <c r="L44" s="10"/>
      <c r="M44" s="10"/>
      <c r="N44" s="10"/>
      <c r="O44" s="10"/>
      <c r="P44" s="13">
        <f t="shared" si="3"/>
        <v>0</v>
      </c>
      <c r="R44" s="24"/>
      <c r="S44" s="21"/>
      <c r="T44" s="24"/>
    </row>
    <row r="45" spans="11:20" ht="21" hidden="1">
      <c r="K45" s="10"/>
      <c r="L45" s="10"/>
      <c r="M45" s="10"/>
      <c r="N45" s="10"/>
      <c r="O45" s="10"/>
      <c r="P45" s="13">
        <f t="shared" si="3"/>
        <v>0</v>
      </c>
      <c r="R45" s="24"/>
      <c r="S45" s="21"/>
      <c r="T45" s="24"/>
    </row>
    <row r="46" spans="11:20" ht="21" hidden="1">
      <c r="K46" s="10"/>
      <c r="L46" s="10"/>
      <c r="M46" s="10"/>
      <c r="N46" s="10"/>
      <c r="O46" s="10"/>
      <c r="P46" s="13">
        <f t="shared" si="3"/>
        <v>0</v>
      </c>
      <c r="R46" s="24"/>
      <c r="S46" s="21"/>
      <c r="T46" s="24"/>
    </row>
    <row r="47" spans="11:20" ht="21" hidden="1">
      <c r="K47" s="10"/>
      <c r="L47" s="10"/>
      <c r="M47" s="10"/>
      <c r="N47" s="10"/>
      <c r="O47" s="10"/>
      <c r="P47" s="13">
        <f t="shared" si="3"/>
        <v>0</v>
      </c>
      <c r="R47" s="24"/>
      <c r="S47" s="21"/>
      <c r="T47" s="24"/>
    </row>
    <row r="48" spans="11:20" ht="21" hidden="1">
      <c r="K48" s="10"/>
      <c r="L48" s="10"/>
      <c r="M48" s="10"/>
      <c r="N48" s="10"/>
      <c r="O48" s="10"/>
      <c r="P48" s="13">
        <f t="shared" si="3"/>
        <v>0</v>
      </c>
      <c r="R48" s="24"/>
      <c r="S48" s="21"/>
      <c r="T48" s="24"/>
    </row>
    <row r="49" spans="11:20" ht="21" hidden="1">
      <c r="K49" s="10"/>
      <c r="L49" s="10"/>
      <c r="M49" s="10"/>
      <c r="N49" s="10"/>
      <c r="O49" s="10"/>
      <c r="P49" s="13">
        <f t="shared" si="3"/>
        <v>0</v>
      </c>
      <c r="R49" s="24"/>
      <c r="S49" s="21"/>
      <c r="T49" s="24"/>
    </row>
    <row r="50" spans="11:20" ht="21" hidden="1">
      <c r="K50" s="10"/>
      <c r="L50" s="10"/>
      <c r="M50" s="10"/>
      <c r="N50" s="10"/>
      <c r="O50" s="10"/>
      <c r="P50" s="13">
        <f t="shared" si="3"/>
        <v>0</v>
      </c>
      <c r="R50" s="24"/>
      <c r="S50" s="21"/>
      <c r="T50" s="24"/>
    </row>
    <row r="51" spans="11:20" ht="21" hidden="1">
      <c r="K51" s="10"/>
      <c r="L51" s="10"/>
      <c r="M51" s="10"/>
      <c r="N51" s="10"/>
      <c r="O51" s="10"/>
      <c r="P51" s="13">
        <f t="shared" si="3"/>
        <v>0</v>
      </c>
      <c r="R51" s="24"/>
      <c r="S51" s="21"/>
      <c r="T51" s="24"/>
    </row>
    <row r="52" spans="11:20" ht="21" hidden="1">
      <c r="K52" s="10"/>
      <c r="L52" s="10"/>
      <c r="M52" s="10"/>
      <c r="N52" s="10"/>
      <c r="O52" s="10"/>
      <c r="P52" s="13">
        <f t="shared" si="3"/>
        <v>0</v>
      </c>
      <c r="R52" s="24"/>
      <c r="S52" s="21"/>
      <c r="T52" s="24"/>
    </row>
    <row r="53" spans="11:20" ht="21" hidden="1">
      <c r="K53" s="10"/>
      <c r="L53" s="10"/>
      <c r="M53" s="10"/>
      <c r="N53" s="10"/>
      <c r="O53" s="10"/>
      <c r="P53" s="13">
        <f t="shared" si="3"/>
        <v>0</v>
      </c>
      <c r="R53" s="24"/>
      <c r="S53" s="21"/>
      <c r="T53" s="24"/>
    </row>
    <row r="54" spans="11:20" ht="21" hidden="1">
      <c r="K54" s="10"/>
      <c r="L54" s="10"/>
      <c r="M54" s="10"/>
      <c r="N54" s="10"/>
      <c r="O54" s="10"/>
      <c r="P54" s="13">
        <f t="shared" si="3"/>
        <v>0</v>
      </c>
      <c r="R54" s="24"/>
      <c r="S54" s="21"/>
      <c r="T54" s="24"/>
    </row>
    <row r="55" spans="11:20" ht="21" hidden="1">
      <c r="K55" s="10"/>
      <c r="L55" s="10"/>
      <c r="M55" s="10"/>
      <c r="N55" s="10"/>
      <c r="O55" s="10"/>
      <c r="P55" s="13">
        <f t="shared" si="3"/>
        <v>0</v>
      </c>
      <c r="R55" s="24"/>
      <c r="S55" s="21"/>
      <c r="T55" s="24"/>
    </row>
    <row r="56" spans="11:20" ht="21" hidden="1">
      <c r="K56" s="10"/>
      <c r="L56" s="10"/>
      <c r="M56" s="10"/>
      <c r="N56" s="10"/>
      <c r="O56" s="10"/>
      <c r="P56" s="13">
        <f t="shared" si="3"/>
        <v>0</v>
      </c>
      <c r="R56" s="24"/>
      <c r="S56" s="21"/>
      <c r="T56" s="24"/>
    </row>
    <row r="57" spans="11:20" ht="21" hidden="1">
      <c r="K57" s="10"/>
      <c r="L57" s="10"/>
      <c r="M57" s="10"/>
      <c r="N57" s="10"/>
      <c r="O57" s="10"/>
      <c r="P57" s="13">
        <f t="shared" si="3"/>
        <v>0</v>
      </c>
      <c r="R57" s="24"/>
      <c r="S57" s="21"/>
      <c r="T57" s="24"/>
    </row>
    <row r="58" spans="11:20" ht="21" hidden="1">
      <c r="K58" s="10"/>
      <c r="L58" s="10"/>
      <c r="M58" s="10"/>
      <c r="N58" s="10"/>
      <c r="O58" s="10"/>
      <c r="P58" s="13">
        <f t="shared" si="3"/>
        <v>0</v>
      </c>
      <c r="R58" s="24"/>
      <c r="S58" s="21"/>
      <c r="T58" s="24"/>
    </row>
    <row r="59" spans="11:20" ht="21" hidden="1">
      <c r="K59" s="10"/>
      <c r="L59" s="10"/>
      <c r="M59" s="10"/>
      <c r="N59" s="10"/>
      <c r="O59" s="10"/>
      <c r="P59" s="13">
        <f t="shared" si="3"/>
        <v>0</v>
      </c>
      <c r="R59" s="24"/>
      <c r="S59" s="21"/>
      <c r="T59" s="24"/>
    </row>
    <row r="60" spans="11:20" ht="21" hidden="1">
      <c r="K60" s="10"/>
      <c r="L60" s="10"/>
      <c r="M60" s="10"/>
      <c r="N60" s="10"/>
      <c r="O60" s="10"/>
      <c r="P60" s="13">
        <f t="shared" si="3"/>
        <v>0</v>
      </c>
      <c r="R60" s="24"/>
      <c r="S60" s="21"/>
      <c r="T60" s="24"/>
    </row>
    <row r="61" spans="11:20" ht="21" hidden="1">
      <c r="K61" s="10"/>
      <c r="L61" s="10"/>
      <c r="M61" s="10"/>
      <c r="N61" s="10"/>
      <c r="O61" s="10"/>
      <c r="P61" s="13">
        <f t="shared" si="3"/>
        <v>0</v>
      </c>
      <c r="R61" s="24"/>
      <c r="S61" s="21"/>
      <c r="T61" s="24"/>
    </row>
    <row r="62" spans="11:20" ht="21" hidden="1">
      <c r="K62" s="10"/>
      <c r="L62" s="10"/>
      <c r="M62" s="10"/>
      <c r="N62" s="10"/>
      <c r="O62" s="10"/>
      <c r="P62" s="13">
        <f t="shared" si="3"/>
        <v>0</v>
      </c>
      <c r="R62" s="24"/>
      <c r="S62" s="21"/>
      <c r="T62" s="24"/>
    </row>
    <row r="63" spans="11:20" ht="21" hidden="1">
      <c r="K63" s="10"/>
      <c r="L63" s="10"/>
      <c r="M63" s="10"/>
      <c r="N63" s="10"/>
      <c r="O63" s="10"/>
      <c r="P63" s="13">
        <f t="shared" si="3"/>
        <v>0</v>
      </c>
      <c r="R63" s="24"/>
      <c r="S63" s="21"/>
      <c r="T63" s="24"/>
    </row>
    <row r="64" spans="11:20" ht="21" hidden="1">
      <c r="K64" s="10"/>
      <c r="L64" s="10"/>
      <c r="M64" s="10"/>
      <c r="N64" s="10"/>
      <c r="O64" s="10"/>
      <c r="P64" s="13">
        <f t="shared" si="3"/>
        <v>0</v>
      </c>
      <c r="R64" s="24"/>
      <c r="S64" s="21"/>
      <c r="T64" s="24"/>
    </row>
    <row r="65" spans="11:20" ht="21" hidden="1">
      <c r="K65" s="10"/>
      <c r="L65" s="10"/>
      <c r="M65" s="10"/>
      <c r="N65" s="10"/>
      <c r="O65" s="10"/>
      <c r="P65" s="13">
        <f t="shared" si="3"/>
        <v>0</v>
      </c>
      <c r="R65" s="24"/>
      <c r="S65" s="21"/>
      <c r="T65" s="24"/>
    </row>
    <row r="66" spans="11:20" ht="21" hidden="1">
      <c r="K66" s="10"/>
      <c r="L66" s="10"/>
      <c r="M66" s="10"/>
      <c r="N66" s="10"/>
      <c r="O66" s="10"/>
      <c r="P66" s="13">
        <f t="shared" si="3"/>
        <v>0</v>
      </c>
      <c r="R66" s="24"/>
      <c r="S66" s="21"/>
      <c r="T66" s="24"/>
    </row>
    <row r="67" spans="11:20" ht="21" hidden="1">
      <c r="K67" s="10"/>
      <c r="L67" s="10"/>
      <c r="M67" s="10"/>
      <c r="N67" s="10"/>
      <c r="O67" s="10"/>
      <c r="P67" s="13">
        <f t="shared" si="3"/>
        <v>0</v>
      </c>
      <c r="R67" s="24"/>
      <c r="S67" s="21"/>
      <c r="T67" s="24"/>
    </row>
    <row r="68" spans="11:20" ht="21" hidden="1">
      <c r="K68" s="10"/>
      <c r="L68" s="10"/>
      <c r="M68" s="10"/>
      <c r="N68" s="10"/>
      <c r="O68" s="10"/>
      <c r="P68" s="13">
        <f aca="true" t="shared" si="10" ref="P68:P131">J68*O68</f>
        <v>0</v>
      </c>
      <c r="R68" s="24"/>
      <c r="S68" s="21"/>
      <c r="T68" s="24"/>
    </row>
    <row r="69" spans="11:20" ht="21" hidden="1">
      <c r="K69" s="10"/>
      <c r="L69" s="10"/>
      <c r="M69" s="10"/>
      <c r="N69" s="10"/>
      <c r="O69" s="10"/>
      <c r="P69" s="13">
        <f t="shared" si="10"/>
        <v>0</v>
      </c>
      <c r="R69" s="24"/>
      <c r="S69" s="21"/>
      <c r="T69" s="24"/>
    </row>
    <row r="70" spans="11:20" ht="21" hidden="1">
      <c r="K70" s="10"/>
      <c r="L70" s="10"/>
      <c r="M70" s="10"/>
      <c r="N70" s="10"/>
      <c r="O70" s="10"/>
      <c r="P70" s="13">
        <f t="shared" si="10"/>
        <v>0</v>
      </c>
      <c r="R70" s="24"/>
      <c r="S70" s="21"/>
      <c r="T70" s="24"/>
    </row>
    <row r="71" spans="11:20" ht="21" hidden="1">
      <c r="K71" s="10"/>
      <c r="L71" s="10"/>
      <c r="M71" s="10"/>
      <c r="N71" s="10"/>
      <c r="O71" s="10"/>
      <c r="P71" s="13">
        <f t="shared" si="10"/>
        <v>0</v>
      </c>
      <c r="R71" s="24"/>
      <c r="S71" s="21"/>
      <c r="T71" s="24"/>
    </row>
    <row r="72" spans="11:20" ht="21" hidden="1">
      <c r="K72" s="10"/>
      <c r="L72" s="10"/>
      <c r="M72" s="10"/>
      <c r="N72" s="10"/>
      <c r="O72" s="10"/>
      <c r="P72" s="13">
        <f t="shared" si="10"/>
        <v>0</v>
      </c>
      <c r="R72" s="24"/>
      <c r="S72" s="21"/>
      <c r="T72" s="24"/>
    </row>
    <row r="73" spans="11:20" ht="21" hidden="1">
      <c r="K73" s="10"/>
      <c r="L73" s="10"/>
      <c r="M73" s="10"/>
      <c r="N73" s="10"/>
      <c r="O73" s="10"/>
      <c r="P73" s="13">
        <f t="shared" si="10"/>
        <v>0</v>
      </c>
      <c r="R73" s="24"/>
      <c r="S73" s="21"/>
      <c r="T73" s="24"/>
    </row>
    <row r="74" spans="11:20" ht="21" hidden="1">
      <c r="K74" s="10"/>
      <c r="L74" s="10"/>
      <c r="M74" s="10"/>
      <c r="N74" s="10"/>
      <c r="O74" s="10"/>
      <c r="P74" s="13">
        <f t="shared" si="10"/>
        <v>0</v>
      </c>
      <c r="R74" s="24"/>
      <c r="S74" s="21"/>
      <c r="T74" s="24"/>
    </row>
    <row r="75" spans="11:20" ht="21" hidden="1">
      <c r="K75" s="10"/>
      <c r="L75" s="10"/>
      <c r="M75" s="10"/>
      <c r="N75" s="10"/>
      <c r="O75" s="10"/>
      <c r="P75" s="13">
        <f t="shared" si="10"/>
        <v>0</v>
      </c>
      <c r="R75" s="24"/>
      <c r="S75" s="21"/>
      <c r="T75" s="24"/>
    </row>
    <row r="76" spans="11:20" ht="21" hidden="1">
      <c r="K76" s="10"/>
      <c r="L76" s="10"/>
      <c r="M76" s="10"/>
      <c r="N76" s="10"/>
      <c r="O76" s="10"/>
      <c r="P76" s="13">
        <f t="shared" si="10"/>
        <v>0</v>
      </c>
      <c r="R76" s="24"/>
      <c r="S76" s="21"/>
      <c r="T76" s="24"/>
    </row>
    <row r="77" spans="11:20" ht="21" hidden="1">
      <c r="K77" s="10"/>
      <c r="L77" s="10"/>
      <c r="M77" s="10"/>
      <c r="N77" s="10"/>
      <c r="O77" s="10"/>
      <c r="P77" s="13">
        <f t="shared" si="10"/>
        <v>0</v>
      </c>
      <c r="R77" s="24"/>
      <c r="S77" s="21"/>
      <c r="T77" s="24"/>
    </row>
    <row r="78" spans="11:20" ht="21" hidden="1">
      <c r="K78" s="10"/>
      <c r="L78" s="10"/>
      <c r="M78" s="10"/>
      <c r="N78" s="10"/>
      <c r="O78" s="10"/>
      <c r="P78" s="13">
        <f t="shared" si="10"/>
        <v>0</v>
      </c>
      <c r="R78" s="24"/>
      <c r="S78" s="21"/>
      <c r="T78" s="24"/>
    </row>
    <row r="79" spans="11:20" ht="21" hidden="1">
      <c r="K79" s="10"/>
      <c r="L79" s="10"/>
      <c r="M79" s="10"/>
      <c r="N79" s="10"/>
      <c r="O79" s="10"/>
      <c r="P79" s="13">
        <f t="shared" si="10"/>
        <v>0</v>
      </c>
      <c r="R79" s="24"/>
      <c r="S79" s="21"/>
      <c r="T79" s="24"/>
    </row>
    <row r="80" spans="11:20" ht="21" hidden="1">
      <c r="K80" s="10"/>
      <c r="L80" s="10"/>
      <c r="M80" s="10"/>
      <c r="N80" s="10"/>
      <c r="O80" s="10"/>
      <c r="P80" s="13">
        <f t="shared" si="10"/>
        <v>0</v>
      </c>
      <c r="R80" s="24"/>
      <c r="S80" s="21"/>
      <c r="T80" s="24"/>
    </row>
    <row r="81" spans="11:20" ht="21" hidden="1">
      <c r="K81" s="10"/>
      <c r="L81" s="10"/>
      <c r="M81" s="10"/>
      <c r="N81" s="10"/>
      <c r="O81" s="10"/>
      <c r="P81" s="13">
        <f t="shared" si="10"/>
        <v>0</v>
      </c>
      <c r="R81" s="24"/>
      <c r="S81" s="21"/>
      <c r="T81" s="24"/>
    </row>
    <row r="82" spans="11:20" ht="21" hidden="1">
      <c r="K82" s="10"/>
      <c r="L82" s="10"/>
      <c r="M82" s="10"/>
      <c r="N82" s="10"/>
      <c r="O82" s="10"/>
      <c r="P82" s="13">
        <f t="shared" si="10"/>
        <v>0</v>
      </c>
      <c r="R82" s="24"/>
      <c r="S82" s="21"/>
      <c r="T82" s="24"/>
    </row>
    <row r="83" spans="11:20" ht="21" hidden="1">
      <c r="K83" s="10"/>
      <c r="L83" s="10"/>
      <c r="M83" s="10"/>
      <c r="N83" s="10"/>
      <c r="O83" s="10"/>
      <c r="P83" s="13">
        <f t="shared" si="10"/>
        <v>0</v>
      </c>
      <c r="R83" s="24"/>
      <c r="S83" s="21"/>
      <c r="T83" s="24"/>
    </row>
    <row r="84" spans="11:20" ht="21" hidden="1">
      <c r="K84" s="10"/>
      <c r="L84" s="10"/>
      <c r="M84" s="10"/>
      <c r="N84" s="10"/>
      <c r="O84" s="10"/>
      <c r="P84" s="13">
        <f t="shared" si="10"/>
        <v>0</v>
      </c>
      <c r="R84" s="24"/>
      <c r="S84" s="21"/>
      <c r="T84" s="24"/>
    </row>
    <row r="85" spans="11:20" ht="21" hidden="1">
      <c r="K85" s="10"/>
      <c r="L85" s="10"/>
      <c r="M85" s="10"/>
      <c r="N85" s="10"/>
      <c r="O85" s="10"/>
      <c r="P85" s="13">
        <f t="shared" si="10"/>
        <v>0</v>
      </c>
      <c r="R85" s="24"/>
      <c r="S85" s="21"/>
      <c r="T85" s="24"/>
    </row>
    <row r="86" spans="11:20" ht="21" hidden="1">
      <c r="K86" s="10"/>
      <c r="L86" s="10"/>
      <c r="M86" s="10"/>
      <c r="N86" s="10"/>
      <c r="O86" s="10"/>
      <c r="P86" s="13">
        <f t="shared" si="10"/>
        <v>0</v>
      </c>
      <c r="R86" s="24"/>
      <c r="S86" s="21"/>
      <c r="T86" s="24"/>
    </row>
    <row r="87" spans="11:20" ht="21" hidden="1">
      <c r="K87" s="10"/>
      <c r="L87" s="10"/>
      <c r="M87" s="10"/>
      <c r="N87" s="10"/>
      <c r="O87" s="10"/>
      <c r="P87" s="13">
        <f t="shared" si="10"/>
        <v>0</v>
      </c>
      <c r="R87" s="24"/>
      <c r="S87" s="21"/>
      <c r="T87" s="24"/>
    </row>
    <row r="88" spans="11:20" ht="21" hidden="1">
      <c r="K88" s="10"/>
      <c r="L88" s="10"/>
      <c r="M88" s="10"/>
      <c r="N88" s="10"/>
      <c r="O88" s="10"/>
      <c r="P88" s="13">
        <f t="shared" si="10"/>
        <v>0</v>
      </c>
      <c r="R88" s="24"/>
      <c r="S88" s="21"/>
      <c r="T88" s="24"/>
    </row>
    <row r="89" spans="11:20" ht="21" hidden="1">
      <c r="K89" s="10"/>
      <c r="L89" s="10"/>
      <c r="M89" s="10"/>
      <c r="N89" s="10"/>
      <c r="O89" s="10"/>
      <c r="P89" s="13">
        <f t="shared" si="10"/>
        <v>0</v>
      </c>
      <c r="R89" s="24"/>
      <c r="S89" s="21"/>
      <c r="T89" s="24"/>
    </row>
    <row r="90" spans="11:20" ht="21" hidden="1">
      <c r="K90" s="10"/>
      <c r="L90" s="10"/>
      <c r="M90" s="10"/>
      <c r="N90" s="10"/>
      <c r="O90" s="10"/>
      <c r="P90" s="13">
        <f t="shared" si="10"/>
        <v>0</v>
      </c>
      <c r="R90" s="24"/>
      <c r="S90" s="21"/>
      <c r="T90" s="24"/>
    </row>
    <row r="91" spans="11:20" ht="21" hidden="1">
      <c r="K91" s="10"/>
      <c r="L91" s="10"/>
      <c r="M91" s="10"/>
      <c r="N91" s="10"/>
      <c r="O91" s="10"/>
      <c r="P91" s="13">
        <f t="shared" si="10"/>
        <v>0</v>
      </c>
      <c r="R91" s="24"/>
      <c r="S91" s="21"/>
      <c r="T91" s="24"/>
    </row>
    <row r="92" spans="11:20" ht="21" hidden="1">
      <c r="K92" s="10"/>
      <c r="L92" s="10"/>
      <c r="M92" s="10"/>
      <c r="N92" s="10"/>
      <c r="O92" s="10"/>
      <c r="P92" s="13">
        <f t="shared" si="10"/>
        <v>0</v>
      </c>
      <c r="R92" s="24"/>
      <c r="S92" s="21"/>
      <c r="T92" s="24"/>
    </row>
    <row r="93" spans="11:20" ht="21" hidden="1">
      <c r="K93" s="10"/>
      <c r="L93" s="10"/>
      <c r="M93" s="10"/>
      <c r="N93" s="10"/>
      <c r="O93" s="10"/>
      <c r="P93" s="13">
        <f t="shared" si="10"/>
        <v>0</v>
      </c>
      <c r="R93" s="24"/>
      <c r="S93" s="21"/>
      <c r="T93" s="24"/>
    </row>
    <row r="94" spans="11:20" ht="21" hidden="1">
      <c r="K94" s="10"/>
      <c r="L94" s="10"/>
      <c r="M94" s="10"/>
      <c r="N94" s="10"/>
      <c r="O94" s="10"/>
      <c r="P94" s="13">
        <f t="shared" si="10"/>
        <v>0</v>
      </c>
      <c r="R94" s="24"/>
      <c r="S94" s="21"/>
      <c r="T94" s="24"/>
    </row>
    <row r="95" spans="11:20" ht="21" hidden="1">
      <c r="K95" s="10"/>
      <c r="L95" s="10"/>
      <c r="M95" s="10"/>
      <c r="N95" s="10"/>
      <c r="O95" s="10"/>
      <c r="P95" s="13">
        <f t="shared" si="10"/>
        <v>0</v>
      </c>
      <c r="R95" s="24"/>
      <c r="S95" s="21"/>
      <c r="T95" s="24"/>
    </row>
    <row r="96" spans="11:20" ht="21" hidden="1">
      <c r="K96" s="10"/>
      <c r="L96" s="10"/>
      <c r="M96" s="10"/>
      <c r="N96" s="10"/>
      <c r="O96" s="10"/>
      <c r="P96" s="13">
        <f t="shared" si="10"/>
        <v>0</v>
      </c>
      <c r="R96" s="24"/>
      <c r="S96" s="21"/>
      <c r="T96" s="24"/>
    </row>
    <row r="97" spans="11:20" ht="21" hidden="1">
      <c r="K97" s="10"/>
      <c r="L97" s="10"/>
      <c r="M97" s="10"/>
      <c r="N97" s="10"/>
      <c r="O97" s="10"/>
      <c r="P97" s="13">
        <f t="shared" si="10"/>
        <v>0</v>
      </c>
      <c r="R97" s="24"/>
      <c r="S97" s="21"/>
      <c r="T97" s="24"/>
    </row>
    <row r="98" spans="11:20" ht="21" hidden="1">
      <c r="K98" s="10"/>
      <c r="L98" s="10"/>
      <c r="M98" s="10"/>
      <c r="N98" s="10"/>
      <c r="O98" s="10"/>
      <c r="P98" s="13">
        <f t="shared" si="10"/>
        <v>0</v>
      </c>
      <c r="R98" s="24"/>
      <c r="S98" s="21"/>
      <c r="T98" s="24"/>
    </row>
    <row r="99" spans="11:20" ht="21" hidden="1">
      <c r="K99" s="10"/>
      <c r="L99" s="10"/>
      <c r="M99" s="10"/>
      <c r="N99" s="10"/>
      <c r="O99" s="10"/>
      <c r="P99" s="13">
        <f t="shared" si="10"/>
        <v>0</v>
      </c>
      <c r="R99" s="24"/>
      <c r="S99" s="21"/>
      <c r="T99" s="24"/>
    </row>
    <row r="100" spans="11:20" ht="21" hidden="1">
      <c r="K100" s="10"/>
      <c r="L100" s="10"/>
      <c r="M100" s="10"/>
      <c r="N100" s="10"/>
      <c r="O100" s="10"/>
      <c r="P100" s="13">
        <f t="shared" si="10"/>
        <v>0</v>
      </c>
      <c r="R100" s="24"/>
      <c r="S100" s="21"/>
      <c r="T100" s="24"/>
    </row>
    <row r="101" spans="11:20" ht="21" hidden="1">
      <c r="K101" s="10"/>
      <c r="L101" s="10"/>
      <c r="M101" s="10"/>
      <c r="N101" s="10"/>
      <c r="O101" s="10"/>
      <c r="P101" s="13">
        <f t="shared" si="10"/>
        <v>0</v>
      </c>
      <c r="R101" s="24"/>
      <c r="S101" s="21"/>
      <c r="T101" s="24"/>
    </row>
    <row r="102" spans="11:20" ht="21" hidden="1">
      <c r="K102" s="10"/>
      <c r="L102" s="10"/>
      <c r="M102" s="10"/>
      <c r="N102" s="10"/>
      <c r="O102" s="10"/>
      <c r="P102" s="13">
        <f t="shared" si="10"/>
        <v>0</v>
      </c>
      <c r="R102" s="24"/>
      <c r="S102" s="21"/>
      <c r="T102" s="24"/>
    </row>
    <row r="103" spans="11:20" ht="21" hidden="1">
      <c r="K103" s="10"/>
      <c r="L103" s="10"/>
      <c r="M103" s="10"/>
      <c r="N103" s="10"/>
      <c r="O103" s="10"/>
      <c r="P103" s="13">
        <f t="shared" si="10"/>
        <v>0</v>
      </c>
      <c r="R103" s="24"/>
      <c r="S103" s="21"/>
      <c r="T103" s="24"/>
    </row>
    <row r="104" spans="11:20" ht="21" hidden="1">
      <c r="K104" s="10"/>
      <c r="L104" s="10"/>
      <c r="M104" s="10"/>
      <c r="N104" s="10"/>
      <c r="O104" s="10"/>
      <c r="P104" s="13">
        <f t="shared" si="10"/>
        <v>0</v>
      </c>
      <c r="R104" s="24"/>
      <c r="S104" s="21"/>
      <c r="T104" s="24"/>
    </row>
    <row r="105" spans="11:20" ht="21" hidden="1">
      <c r="K105" s="10"/>
      <c r="L105" s="10"/>
      <c r="M105" s="10"/>
      <c r="N105" s="10"/>
      <c r="O105" s="10"/>
      <c r="P105" s="13">
        <f t="shared" si="10"/>
        <v>0</v>
      </c>
      <c r="R105" s="24"/>
      <c r="S105" s="21"/>
      <c r="T105" s="24"/>
    </row>
    <row r="106" spans="11:20" ht="21" hidden="1">
      <c r="K106" s="10"/>
      <c r="L106" s="10"/>
      <c r="M106" s="10"/>
      <c r="N106" s="10"/>
      <c r="O106" s="10"/>
      <c r="P106" s="13">
        <f t="shared" si="10"/>
        <v>0</v>
      </c>
      <c r="R106" s="24"/>
      <c r="S106" s="21"/>
      <c r="T106" s="24"/>
    </row>
    <row r="107" spans="11:20" ht="21" hidden="1">
      <c r="K107" s="10"/>
      <c r="L107" s="10"/>
      <c r="M107" s="10"/>
      <c r="N107" s="10"/>
      <c r="O107" s="10"/>
      <c r="P107" s="13">
        <f t="shared" si="10"/>
        <v>0</v>
      </c>
      <c r="R107" s="24"/>
      <c r="S107" s="21"/>
      <c r="T107" s="24"/>
    </row>
    <row r="108" spans="11:20" ht="21" hidden="1">
      <c r="K108" s="10"/>
      <c r="L108" s="10"/>
      <c r="M108" s="10"/>
      <c r="N108" s="10"/>
      <c r="O108" s="10"/>
      <c r="P108" s="13">
        <f t="shared" si="10"/>
        <v>0</v>
      </c>
      <c r="R108" s="24"/>
      <c r="S108" s="21"/>
      <c r="T108" s="24"/>
    </row>
    <row r="109" spans="11:20" ht="21" hidden="1">
      <c r="K109" s="10"/>
      <c r="L109" s="10"/>
      <c r="M109" s="10"/>
      <c r="N109" s="10"/>
      <c r="O109" s="10"/>
      <c r="P109" s="13">
        <f t="shared" si="10"/>
        <v>0</v>
      </c>
      <c r="R109" s="24"/>
      <c r="S109" s="21"/>
      <c r="T109" s="24"/>
    </row>
    <row r="110" spans="11:20" ht="21" hidden="1">
      <c r="K110" s="10"/>
      <c r="L110" s="10"/>
      <c r="M110" s="10"/>
      <c r="N110" s="10"/>
      <c r="O110" s="10"/>
      <c r="P110" s="13">
        <f t="shared" si="10"/>
        <v>0</v>
      </c>
      <c r="R110" s="24"/>
      <c r="S110" s="21"/>
      <c r="T110" s="24"/>
    </row>
    <row r="111" spans="11:20" ht="21" hidden="1">
      <c r="K111" s="10"/>
      <c r="L111" s="10"/>
      <c r="M111" s="10"/>
      <c r="N111" s="10"/>
      <c r="O111" s="10"/>
      <c r="P111" s="13">
        <f t="shared" si="10"/>
        <v>0</v>
      </c>
      <c r="R111" s="24"/>
      <c r="S111" s="21"/>
      <c r="T111" s="24"/>
    </row>
    <row r="112" spans="11:20" ht="21" hidden="1">
      <c r="K112" s="10"/>
      <c r="L112" s="10"/>
      <c r="M112" s="10"/>
      <c r="N112" s="10"/>
      <c r="O112" s="10"/>
      <c r="P112" s="13">
        <f t="shared" si="10"/>
        <v>0</v>
      </c>
      <c r="R112" s="24"/>
      <c r="S112" s="21"/>
      <c r="T112" s="24"/>
    </row>
    <row r="113" spans="11:20" ht="21" hidden="1">
      <c r="K113" s="10"/>
      <c r="L113" s="10"/>
      <c r="M113" s="10"/>
      <c r="N113" s="10"/>
      <c r="O113" s="10"/>
      <c r="P113" s="13">
        <f t="shared" si="10"/>
        <v>0</v>
      </c>
      <c r="R113" s="24"/>
      <c r="S113" s="21"/>
      <c r="T113" s="24"/>
    </row>
    <row r="114" spans="11:20" ht="21" hidden="1">
      <c r="K114" s="10"/>
      <c r="L114" s="10"/>
      <c r="M114" s="10"/>
      <c r="N114" s="10"/>
      <c r="O114" s="10"/>
      <c r="P114" s="13">
        <f t="shared" si="10"/>
        <v>0</v>
      </c>
      <c r="R114" s="24"/>
      <c r="S114" s="21"/>
      <c r="T114" s="24"/>
    </row>
    <row r="115" spans="11:20" ht="90.75" customHeight="1">
      <c r="K115" s="10"/>
      <c r="L115" s="10"/>
      <c r="M115" s="10"/>
      <c r="N115" s="10"/>
      <c r="O115" s="10"/>
      <c r="P115" s="13">
        <f t="shared" si="10"/>
        <v>0</v>
      </c>
      <c r="R115" s="24"/>
      <c r="S115" s="21"/>
      <c r="T115" s="24"/>
    </row>
    <row r="116" spans="11:20" ht="21">
      <c r="K116" s="10"/>
      <c r="L116" s="10"/>
      <c r="M116" s="10"/>
      <c r="N116" s="10"/>
      <c r="O116" s="10"/>
      <c r="P116" s="13">
        <f t="shared" si="10"/>
        <v>0</v>
      </c>
      <c r="R116" s="24"/>
      <c r="S116" s="21"/>
      <c r="T116" s="24"/>
    </row>
    <row r="117" spans="11:20" ht="21">
      <c r="K117" s="10"/>
      <c r="L117" s="10"/>
      <c r="M117" s="10"/>
      <c r="N117" s="10"/>
      <c r="O117" s="10"/>
      <c r="P117" s="13">
        <f t="shared" si="10"/>
        <v>0</v>
      </c>
      <c r="R117" s="24"/>
      <c r="S117" s="21"/>
      <c r="T117" s="24"/>
    </row>
    <row r="118" spans="11:20" ht="21">
      <c r="K118" s="10"/>
      <c r="L118" s="10"/>
      <c r="M118" s="10"/>
      <c r="N118" s="10"/>
      <c r="O118" s="10"/>
      <c r="P118" s="13">
        <f t="shared" si="10"/>
        <v>0</v>
      </c>
      <c r="R118" s="24"/>
      <c r="S118" s="21"/>
      <c r="T118" s="24"/>
    </row>
    <row r="119" spans="11:20" ht="21">
      <c r="K119" s="10"/>
      <c r="L119" s="10"/>
      <c r="M119" s="10"/>
      <c r="N119" s="10"/>
      <c r="O119" s="10"/>
      <c r="P119" s="13">
        <f t="shared" si="10"/>
        <v>0</v>
      </c>
      <c r="R119" s="24"/>
      <c r="S119" s="21"/>
      <c r="T119" s="24"/>
    </row>
    <row r="120" spans="11:20" ht="21">
      <c r="K120" s="10"/>
      <c r="L120" s="10"/>
      <c r="M120" s="10"/>
      <c r="N120" s="10"/>
      <c r="O120" s="10"/>
      <c r="P120" s="13">
        <f t="shared" si="10"/>
        <v>0</v>
      </c>
      <c r="R120" s="24"/>
      <c r="S120" s="21"/>
      <c r="T120" s="24"/>
    </row>
    <row r="121" spans="11:20" ht="21">
      <c r="K121" s="10"/>
      <c r="L121" s="10"/>
      <c r="M121" s="10"/>
      <c r="N121" s="10"/>
      <c r="O121" s="10"/>
      <c r="P121" s="13">
        <f t="shared" si="10"/>
        <v>0</v>
      </c>
      <c r="R121" s="24"/>
      <c r="S121" s="21"/>
      <c r="T121" s="24"/>
    </row>
    <row r="122" spans="11:20" ht="21">
      <c r="K122" s="10"/>
      <c r="L122" s="10"/>
      <c r="M122" s="10"/>
      <c r="N122" s="10"/>
      <c r="O122" s="10"/>
      <c r="P122" s="13">
        <f t="shared" si="10"/>
        <v>0</v>
      </c>
      <c r="R122" s="24"/>
      <c r="S122" s="21"/>
      <c r="T122" s="24"/>
    </row>
    <row r="123" spans="11:20" ht="21">
      <c r="K123" s="10"/>
      <c r="L123" s="10"/>
      <c r="M123" s="10"/>
      <c r="N123" s="10"/>
      <c r="O123" s="10"/>
      <c r="P123" s="13">
        <f t="shared" si="10"/>
        <v>0</v>
      </c>
      <c r="R123" s="24"/>
      <c r="S123" s="21"/>
      <c r="T123" s="24"/>
    </row>
    <row r="124" spans="11:20" ht="21">
      <c r="K124" s="10"/>
      <c r="L124" s="10"/>
      <c r="M124" s="10"/>
      <c r="N124" s="10"/>
      <c r="O124" s="10"/>
      <c r="P124" s="13">
        <f t="shared" si="10"/>
        <v>0</v>
      </c>
      <c r="R124" s="24"/>
      <c r="S124" s="21"/>
      <c r="T124" s="24"/>
    </row>
    <row r="125" spans="11:20" ht="21">
      <c r="K125" s="10"/>
      <c r="L125" s="10"/>
      <c r="M125" s="10"/>
      <c r="N125" s="10"/>
      <c r="O125" s="10"/>
      <c r="P125" s="13">
        <f t="shared" si="10"/>
        <v>0</v>
      </c>
      <c r="R125" s="24"/>
      <c r="S125" s="21"/>
      <c r="T125" s="24"/>
    </row>
    <row r="126" spans="11:20" ht="21">
      <c r="K126" s="10"/>
      <c r="L126" s="10"/>
      <c r="M126" s="10"/>
      <c r="N126" s="10"/>
      <c r="O126" s="10"/>
      <c r="P126" s="13">
        <f t="shared" si="10"/>
        <v>0</v>
      </c>
      <c r="R126" s="24"/>
      <c r="S126" s="21"/>
      <c r="T126" s="24"/>
    </row>
    <row r="127" spans="11:20" ht="21">
      <c r="K127" s="10"/>
      <c r="L127" s="10"/>
      <c r="M127" s="10"/>
      <c r="N127" s="10"/>
      <c r="O127" s="10"/>
      <c r="P127" s="13">
        <f t="shared" si="10"/>
        <v>0</v>
      </c>
      <c r="R127" s="24"/>
      <c r="S127" s="21"/>
      <c r="T127" s="24"/>
    </row>
    <row r="128" spans="11:20" ht="21">
      <c r="K128" s="10"/>
      <c r="L128" s="10"/>
      <c r="M128" s="10"/>
      <c r="N128" s="10"/>
      <c r="O128" s="10"/>
      <c r="P128" s="13">
        <f t="shared" si="10"/>
        <v>0</v>
      </c>
      <c r="R128" s="24"/>
      <c r="S128" s="21"/>
      <c r="T128" s="24"/>
    </row>
    <row r="129" spans="11:20" ht="21">
      <c r="K129" s="10"/>
      <c r="L129" s="10"/>
      <c r="M129" s="10"/>
      <c r="N129" s="10"/>
      <c r="O129" s="10"/>
      <c r="P129" s="13">
        <f t="shared" si="10"/>
        <v>0</v>
      </c>
      <c r="R129" s="24"/>
      <c r="S129" s="21"/>
      <c r="T129" s="24"/>
    </row>
    <row r="130" spans="11:19" ht="18.75">
      <c r="K130" s="10"/>
      <c r="L130" s="10"/>
      <c r="M130" s="10"/>
      <c r="N130" s="10"/>
      <c r="O130" s="10"/>
      <c r="P130" s="13">
        <f t="shared" si="10"/>
        <v>0</v>
      </c>
      <c r="S130" s="19"/>
    </row>
    <row r="131" spans="11:19" ht="18.75">
      <c r="K131" s="10"/>
      <c r="L131" s="10"/>
      <c r="M131" s="10"/>
      <c r="N131" s="10"/>
      <c r="O131" s="10"/>
      <c r="P131" s="13">
        <f t="shared" si="10"/>
        <v>0</v>
      </c>
      <c r="S131" s="19"/>
    </row>
    <row r="132" spans="11:19" ht="18.75">
      <c r="K132" s="10"/>
      <c r="L132" s="10"/>
      <c r="M132" s="10"/>
      <c r="N132" s="10"/>
      <c r="O132" s="10"/>
      <c r="P132" s="13">
        <f>J132*O132</f>
        <v>0</v>
      </c>
      <c r="S132" s="19"/>
    </row>
    <row r="133" spans="11:19" ht="18.75">
      <c r="K133" s="10"/>
      <c r="L133" s="10"/>
      <c r="M133" s="10"/>
      <c r="N133" s="10"/>
      <c r="O133" s="10"/>
      <c r="P133" s="13">
        <f>J133*O133</f>
        <v>0</v>
      </c>
      <c r="S133" s="19"/>
    </row>
    <row r="134" spans="11:19" ht="18.75">
      <c r="K134" s="10"/>
      <c r="L134" s="10"/>
      <c r="M134" s="10"/>
      <c r="N134" s="10"/>
      <c r="O134" s="10"/>
      <c r="P134" s="13"/>
      <c r="S134" s="19"/>
    </row>
    <row r="135" spans="11:19" ht="18.75">
      <c r="K135" s="10"/>
      <c r="L135" s="10"/>
      <c r="M135" s="10"/>
      <c r="N135" s="10"/>
      <c r="O135" s="10"/>
      <c r="P135" s="13"/>
      <c r="S135" s="19"/>
    </row>
    <row r="136" spans="11:19" ht="18.75">
      <c r="K136" s="10"/>
      <c r="L136" s="10"/>
      <c r="M136" s="10"/>
      <c r="N136" s="10"/>
      <c r="O136" s="10"/>
      <c r="P136" s="13"/>
      <c r="S136" s="19"/>
    </row>
    <row r="137" spans="11:19" ht="18.75">
      <c r="K137" s="10"/>
      <c r="L137" s="10"/>
      <c r="M137" s="10"/>
      <c r="N137" s="10"/>
      <c r="O137" s="10"/>
      <c r="P137" s="13"/>
      <c r="S137" s="19"/>
    </row>
    <row r="138" spans="11:16" ht="18.75">
      <c r="K138" s="10"/>
      <c r="L138" s="10"/>
      <c r="M138" s="10"/>
      <c r="N138" s="10"/>
      <c r="O138" s="10"/>
      <c r="P138" s="13"/>
    </row>
    <row r="139" spans="11:16" ht="18.75">
      <c r="K139" s="10"/>
      <c r="L139" s="10"/>
      <c r="M139" s="10"/>
      <c r="N139" s="10"/>
      <c r="O139" s="10"/>
      <c r="P139" s="13"/>
    </row>
    <row r="140" spans="11:16" ht="18.75">
      <c r="K140" s="10"/>
      <c r="L140" s="10"/>
      <c r="M140" s="10"/>
      <c r="N140" s="10"/>
      <c r="O140" s="10"/>
      <c r="P140" s="13"/>
    </row>
    <row r="141" spans="11:16" ht="18.75">
      <c r="K141" s="10"/>
      <c r="L141" s="10"/>
      <c r="M141" s="10"/>
      <c r="N141" s="10"/>
      <c r="O141" s="10"/>
      <c r="P141" s="13"/>
    </row>
    <row r="142" spans="11:16" ht="18.75">
      <c r="K142" s="10"/>
      <c r="L142" s="10"/>
      <c r="M142" s="10"/>
      <c r="N142" s="10"/>
      <c r="O142" s="10"/>
      <c r="P142" s="13"/>
    </row>
    <row r="143" spans="11:16" ht="18.75">
      <c r="K143" s="10"/>
      <c r="L143" s="10"/>
      <c r="M143" s="10"/>
      <c r="N143" s="10"/>
      <c r="O143" s="10"/>
      <c r="P143" s="13"/>
    </row>
    <row r="144" spans="11:16" ht="18.75">
      <c r="K144" s="10"/>
      <c r="L144" s="10"/>
      <c r="M144" s="10"/>
      <c r="N144" s="10"/>
      <c r="O144" s="10"/>
      <c r="P144" s="13"/>
    </row>
    <row r="145" spans="11:16" ht="18.75">
      <c r="K145" s="10"/>
      <c r="L145" s="10"/>
      <c r="M145" s="10"/>
      <c r="N145" s="10"/>
      <c r="O145" s="10"/>
      <c r="P145" s="13"/>
    </row>
    <row r="146" spans="11:16" ht="18.75">
      <c r="K146" s="10"/>
      <c r="L146" s="10"/>
      <c r="M146" s="10"/>
      <c r="N146" s="10"/>
      <c r="O146" s="10"/>
      <c r="P146" s="13"/>
    </row>
    <row r="147" spans="11:16" ht="18.75">
      <c r="K147" s="10"/>
      <c r="L147" s="10"/>
      <c r="M147" s="10"/>
      <c r="N147" s="10"/>
      <c r="O147" s="10"/>
      <c r="P147" s="13"/>
    </row>
    <row r="148" spans="11:16" ht="18.75">
      <c r="K148" s="10"/>
      <c r="L148" s="10"/>
      <c r="M148" s="10"/>
      <c r="N148" s="10"/>
      <c r="O148" s="10"/>
      <c r="P148" s="13"/>
    </row>
    <row r="149" spans="11:16" ht="18.75">
      <c r="K149" s="10"/>
      <c r="L149" s="10"/>
      <c r="M149" s="10"/>
      <c r="N149" s="10"/>
      <c r="O149" s="10"/>
      <c r="P149" s="13"/>
    </row>
    <row r="150" spans="11:16" ht="18.75">
      <c r="K150" s="10"/>
      <c r="L150" s="10"/>
      <c r="M150" s="10"/>
      <c r="N150" s="10"/>
      <c r="O150" s="10"/>
      <c r="P150" s="13"/>
    </row>
    <row r="151" spans="11:16" ht="18.75">
      <c r="K151" s="10"/>
      <c r="L151" s="10"/>
      <c r="M151" s="10"/>
      <c r="N151" s="10"/>
      <c r="O151" s="10"/>
      <c r="P151" s="13"/>
    </row>
    <row r="152" spans="11:16" ht="18.75">
      <c r="K152" s="10"/>
      <c r="L152" s="10"/>
      <c r="M152" s="10"/>
      <c r="N152" s="10"/>
      <c r="O152" s="10"/>
      <c r="P152" s="13"/>
    </row>
    <row r="153" spans="11:16" ht="18.75">
      <c r="K153" s="10"/>
      <c r="L153" s="10"/>
      <c r="M153" s="10"/>
      <c r="N153" s="10"/>
      <c r="O153" s="10"/>
      <c r="P153" s="13"/>
    </row>
    <row r="154" spans="11:16" ht="18.75">
      <c r="K154" s="10"/>
      <c r="L154" s="10"/>
      <c r="M154" s="10"/>
      <c r="N154" s="10"/>
      <c r="O154" s="10"/>
      <c r="P154" s="13"/>
    </row>
    <row r="155" spans="11:16" ht="18.75">
      <c r="K155" s="10"/>
      <c r="L155" s="10"/>
      <c r="M155" s="10"/>
      <c r="N155" s="10"/>
      <c r="O155" s="10"/>
      <c r="P155" s="13"/>
    </row>
    <row r="156" spans="11:16" ht="18.75">
      <c r="K156" s="10"/>
      <c r="L156" s="10"/>
      <c r="M156" s="10"/>
      <c r="N156" s="10"/>
      <c r="O156" s="10"/>
      <c r="P156" s="13"/>
    </row>
    <row r="157" spans="11:16" ht="18.75">
      <c r="K157" s="10"/>
      <c r="L157" s="10"/>
      <c r="M157" s="10"/>
      <c r="N157" s="10"/>
      <c r="O157" s="10"/>
      <c r="P157" s="13"/>
    </row>
    <row r="158" spans="11:16" ht="18.75">
      <c r="K158" s="10"/>
      <c r="L158" s="10"/>
      <c r="M158" s="10"/>
      <c r="N158" s="10"/>
      <c r="O158" s="10"/>
      <c r="P158" s="13"/>
    </row>
    <row r="159" spans="11:16" ht="18.75">
      <c r="K159" s="10"/>
      <c r="L159" s="10"/>
      <c r="M159" s="10"/>
      <c r="N159" s="10"/>
      <c r="O159" s="10"/>
      <c r="P159" s="13"/>
    </row>
    <row r="160" spans="11:16" ht="18.75">
      <c r="K160" s="10"/>
      <c r="L160" s="10"/>
      <c r="M160" s="10"/>
      <c r="N160" s="10"/>
      <c r="O160" s="10"/>
      <c r="P160" s="13"/>
    </row>
    <row r="161" spans="11:16" ht="18.75">
      <c r="K161" s="10"/>
      <c r="L161" s="10"/>
      <c r="M161" s="10"/>
      <c r="N161" s="10"/>
      <c r="O161" s="10"/>
      <c r="P161" s="13"/>
    </row>
    <row r="162" spans="11:16" ht="18.75">
      <c r="K162" s="10"/>
      <c r="L162" s="10"/>
      <c r="M162" s="10"/>
      <c r="N162" s="10"/>
      <c r="O162" s="10"/>
      <c r="P162" s="13"/>
    </row>
    <row r="163" spans="11:16" ht="18.75">
      <c r="K163" s="10"/>
      <c r="L163" s="10"/>
      <c r="M163" s="10"/>
      <c r="N163" s="10"/>
      <c r="O163" s="10"/>
      <c r="P163" s="13"/>
    </row>
    <row r="164" spans="11:16" ht="18.75">
      <c r="K164" s="10"/>
      <c r="L164" s="10"/>
      <c r="M164" s="10"/>
      <c r="N164" s="10"/>
      <c r="O164" s="10"/>
      <c r="P164" s="13"/>
    </row>
    <row r="165" spans="11:16" ht="18.75">
      <c r="K165" s="10"/>
      <c r="L165" s="10"/>
      <c r="M165" s="10"/>
      <c r="N165" s="10"/>
      <c r="O165" s="10"/>
      <c r="P165" s="13"/>
    </row>
    <row r="166" spans="11:16" ht="18.75">
      <c r="K166" s="10"/>
      <c r="L166" s="10"/>
      <c r="M166" s="10"/>
      <c r="N166" s="10"/>
      <c r="O166" s="10"/>
      <c r="P166" s="13"/>
    </row>
    <row r="167" spans="11:16" ht="18.75">
      <c r="K167" s="10"/>
      <c r="L167" s="10"/>
      <c r="M167" s="10"/>
      <c r="N167" s="10"/>
      <c r="O167" s="10"/>
      <c r="P167" s="13"/>
    </row>
    <row r="168" spans="11:16" ht="18.75">
      <c r="K168" s="10"/>
      <c r="L168" s="10"/>
      <c r="M168" s="10"/>
      <c r="N168" s="10"/>
      <c r="O168" s="10"/>
      <c r="P168" s="13"/>
    </row>
    <row r="169" spans="11:16" ht="18.75">
      <c r="K169" s="10"/>
      <c r="L169" s="10"/>
      <c r="M169" s="10"/>
      <c r="N169" s="10"/>
      <c r="O169" s="10"/>
      <c r="P169" s="13"/>
    </row>
    <row r="170" spans="11:16" ht="18.75">
      <c r="K170" s="10"/>
      <c r="L170" s="10"/>
      <c r="M170" s="10"/>
      <c r="N170" s="10"/>
      <c r="O170" s="10"/>
      <c r="P170" s="13"/>
    </row>
    <row r="171" spans="11:16" ht="18.75">
      <c r="K171" s="10"/>
      <c r="L171" s="10"/>
      <c r="M171" s="10"/>
      <c r="N171" s="10"/>
      <c r="O171" s="10"/>
      <c r="P171" s="13"/>
    </row>
    <row r="172" spans="11:16" ht="18.75">
      <c r="K172" s="10"/>
      <c r="L172" s="10"/>
      <c r="M172" s="10"/>
      <c r="N172" s="10"/>
      <c r="O172" s="10"/>
      <c r="P172" s="13"/>
    </row>
    <row r="173" spans="11:16" ht="18.75">
      <c r="K173" s="10"/>
      <c r="L173" s="10"/>
      <c r="M173" s="10"/>
      <c r="N173" s="10"/>
      <c r="O173" s="10"/>
      <c r="P173" s="13"/>
    </row>
    <row r="174" spans="11:16" ht="18.75">
      <c r="K174" s="10"/>
      <c r="L174" s="10"/>
      <c r="M174" s="10"/>
      <c r="N174" s="10"/>
      <c r="O174" s="10"/>
      <c r="P174" s="13"/>
    </row>
    <row r="175" spans="11:16" ht="18.75">
      <c r="K175" s="10"/>
      <c r="L175" s="10"/>
      <c r="M175" s="10"/>
      <c r="N175" s="10"/>
      <c r="O175" s="10"/>
      <c r="P175" s="13"/>
    </row>
    <row r="176" spans="11:16" ht="18.75">
      <c r="K176" s="10"/>
      <c r="L176" s="10"/>
      <c r="M176" s="10"/>
      <c r="N176" s="10"/>
      <c r="O176" s="10"/>
      <c r="P176" s="13"/>
    </row>
    <row r="177" spans="11:15" ht="15.75">
      <c r="K177" s="10"/>
      <c r="L177" s="10"/>
      <c r="M177" s="10"/>
      <c r="N177" s="10"/>
      <c r="O177" s="10"/>
    </row>
    <row r="178" spans="11:15" ht="15.75">
      <c r="K178" s="10"/>
      <c r="L178" s="10"/>
      <c r="M178" s="10"/>
      <c r="N178" s="10"/>
      <c r="O178" s="10"/>
    </row>
    <row r="179" spans="11:15" ht="15.75">
      <c r="K179" s="10"/>
      <c r="L179" s="10"/>
      <c r="M179" s="10"/>
      <c r="N179" s="10"/>
      <c r="O179" s="10"/>
    </row>
    <row r="180" spans="11:15" ht="15.75">
      <c r="K180" s="10"/>
      <c r="L180" s="10"/>
      <c r="M180" s="10"/>
      <c r="N180" s="10"/>
      <c r="O180" s="10"/>
    </row>
    <row r="181" spans="11:15" ht="15.75">
      <c r="K181" s="10"/>
      <c r="L181" s="10"/>
      <c r="M181" s="10"/>
      <c r="N181" s="10"/>
      <c r="O181" s="10"/>
    </row>
    <row r="182" spans="11:15" ht="15.75">
      <c r="K182" s="10"/>
      <c r="L182" s="10"/>
      <c r="M182" s="10"/>
      <c r="N182" s="10"/>
      <c r="O182" s="10"/>
    </row>
    <row r="183" spans="11:15" ht="15.75">
      <c r="K183" s="10"/>
      <c r="L183" s="10"/>
      <c r="M183" s="10"/>
      <c r="N183" s="10"/>
      <c r="O183" s="10"/>
    </row>
    <row r="184" spans="11:15" ht="15.75">
      <c r="K184" s="10"/>
      <c r="L184" s="10"/>
      <c r="M184" s="10"/>
      <c r="N184" s="10"/>
      <c r="O184" s="10"/>
    </row>
    <row r="185" spans="11:15" ht="15.75">
      <c r="K185" s="10"/>
      <c r="L185" s="10"/>
      <c r="M185" s="10"/>
      <c r="N185" s="10"/>
      <c r="O185" s="10"/>
    </row>
    <row r="186" spans="11:15" ht="15.75">
      <c r="K186" s="10"/>
      <c r="L186" s="10"/>
      <c r="M186" s="10"/>
      <c r="N186" s="10"/>
      <c r="O186" s="10"/>
    </row>
    <row r="187" spans="11:15" ht="15.75">
      <c r="K187" s="10"/>
      <c r="L187" s="10"/>
      <c r="M187" s="10"/>
      <c r="N187" s="10"/>
      <c r="O187" s="10"/>
    </row>
    <row r="188" spans="11:15" ht="15.75">
      <c r="K188" s="10"/>
      <c r="L188" s="10"/>
      <c r="M188" s="10"/>
      <c r="N188" s="10"/>
      <c r="O188" s="10"/>
    </row>
    <row r="189" spans="11:15" ht="15.75">
      <c r="K189" s="10"/>
      <c r="L189" s="10"/>
      <c r="M189" s="10"/>
      <c r="N189" s="10"/>
      <c r="O189" s="10"/>
    </row>
    <row r="190" spans="11:15" ht="15.75">
      <c r="K190" s="10"/>
      <c r="L190" s="10"/>
      <c r="M190" s="10"/>
      <c r="N190" s="10"/>
      <c r="O190" s="10"/>
    </row>
    <row r="191" spans="11:15" ht="15.75">
      <c r="K191" s="10"/>
      <c r="L191" s="10"/>
      <c r="M191" s="10"/>
      <c r="N191" s="10"/>
      <c r="O191" s="10"/>
    </row>
    <row r="192" spans="11:15" ht="15.75">
      <c r="K192" s="10"/>
      <c r="L192" s="10"/>
      <c r="M192" s="10"/>
      <c r="N192" s="10"/>
      <c r="O192" s="10"/>
    </row>
    <row r="193" spans="11:15" ht="15.75">
      <c r="K193" s="10"/>
      <c r="L193" s="10"/>
      <c r="M193" s="10"/>
      <c r="N193" s="10"/>
      <c r="O193" s="10"/>
    </row>
    <row r="194" spans="11:15" ht="15.75">
      <c r="K194" s="10"/>
      <c r="L194" s="10"/>
      <c r="M194" s="10"/>
      <c r="N194" s="10"/>
      <c r="O194" s="10"/>
    </row>
    <row r="195" spans="11:15" ht="15.75">
      <c r="K195" s="10"/>
      <c r="L195" s="10"/>
      <c r="M195" s="10"/>
      <c r="N195" s="10"/>
      <c r="O195" s="10"/>
    </row>
    <row r="196" spans="11:15" ht="15.75">
      <c r="K196" s="10"/>
      <c r="L196" s="10"/>
      <c r="M196" s="10"/>
      <c r="N196" s="10"/>
      <c r="O196" s="10"/>
    </row>
    <row r="197" spans="11:15" ht="15.75">
      <c r="K197" s="10"/>
      <c r="L197" s="10"/>
      <c r="M197" s="10"/>
      <c r="N197" s="10"/>
      <c r="O197" s="10"/>
    </row>
    <row r="198" spans="11:15" ht="15.75">
      <c r="K198" s="10"/>
      <c r="L198" s="10"/>
      <c r="M198" s="10"/>
      <c r="N198" s="10"/>
      <c r="O198" s="10"/>
    </row>
    <row r="199" spans="11:15" ht="15.75">
      <c r="K199" s="10"/>
      <c r="L199" s="10"/>
      <c r="M199" s="10"/>
      <c r="N199" s="10"/>
      <c r="O199" s="10"/>
    </row>
    <row r="200" spans="11:15" ht="15.75">
      <c r="K200" s="10"/>
      <c r="L200" s="10"/>
      <c r="M200" s="10"/>
      <c r="N200" s="10"/>
      <c r="O200" s="10"/>
    </row>
    <row r="201" spans="11:15" ht="15.75">
      <c r="K201" s="10"/>
      <c r="L201" s="10"/>
      <c r="M201" s="10"/>
      <c r="N201" s="10"/>
      <c r="O201" s="10"/>
    </row>
    <row r="202" spans="11:15" ht="15.75">
      <c r="K202" s="10"/>
      <c r="L202" s="10"/>
      <c r="M202" s="10"/>
      <c r="N202" s="10"/>
      <c r="O202" s="10"/>
    </row>
    <row r="203" spans="11:15" ht="15.75">
      <c r="K203" s="10"/>
      <c r="L203" s="10"/>
      <c r="M203" s="10"/>
      <c r="N203" s="10"/>
      <c r="O203" s="10"/>
    </row>
    <row r="204" spans="11:15" ht="15.75">
      <c r="K204" s="10"/>
      <c r="L204" s="10"/>
      <c r="M204" s="10"/>
      <c r="N204" s="10"/>
      <c r="O204" s="10"/>
    </row>
    <row r="205" spans="11:15" ht="15.75">
      <c r="K205" s="10"/>
      <c r="L205" s="10"/>
      <c r="M205" s="10"/>
      <c r="N205" s="10"/>
      <c r="O205" s="10"/>
    </row>
    <row r="206" spans="11:15" ht="15.75">
      <c r="K206" s="10"/>
      <c r="L206" s="10"/>
      <c r="M206" s="10"/>
      <c r="N206" s="10"/>
      <c r="O206" s="10"/>
    </row>
    <row r="207" spans="11:15" ht="15.75">
      <c r="K207" s="10"/>
      <c r="L207" s="10"/>
      <c r="M207" s="10"/>
      <c r="N207" s="10"/>
      <c r="O207" s="10"/>
    </row>
    <row r="208" spans="11:15" ht="15.75">
      <c r="K208" s="10"/>
      <c r="L208" s="10"/>
      <c r="M208" s="10"/>
      <c r="N208" s="10"/>
      <c r="O208" s="10"/>
    </row>
    <row r="209" spans="11:15" ht="15.75">
      <c r="K209" s="10"/>
      <c r="L209" s="10"/>
      <c r="M209" s="10"/>
      <c r="N209" s="10"/>
      <c r="O209" s="10"/>
    </row>
    <row r="210" spans="11:15" ht="15.75">
      <c r="K210" s="10"/>
      <c r="L210" s="10"/>
      <c r="M210" s="10"/>
      <c r="N210" s="10"/>
      <c r="O210" s="10"/>
    </row>
    <row r="211" spans="11:15" ht="15.75">
      <c r="K211" s="10"/>
      <c r="L211" s="10"/>
      <c r="M211" s="10"/>
      <c r="N211" s="10"/>
      <c r="O211" s="10"/>
    </row>
    <row r="212" spans="11:15" ht="15.75">
      <c r="K212" s="10"/>
      <c r="L212" s="10"/>
      <c r="M212" s="10"/>
      <c r="N212" s="10"/>
      <c r="O212" s="10"/>
    </row>
    <row r="213" spans="11:15" ht="15.75">
      <c r="K213" s="10"/>
      <c r="L213" s="10"/>
      <c r="M213" s="10"/>
      <c r="N213" s="10"/>
      <c r="O213" s="10"/>
    </row>
    <row r="214" spans="11:15" ht="15.75">
      <c r="K214" s="10"/>
      <c r="L214" s="10"/>
      <c r="M214" s="10"/>
      <c r="N214" s="10"/>
      <c r="O214" s="10"/>
    </row>
    <row r="215" spans="11:15" ht="15.75">
      <c r="K215" s="10"/>
      <c r="L215" s="10"/>
      <c r="M215" s="10"/>
      <c r="N215" s="10"/>
      <c r="O215" s="10"/>
    </row>
    <row r="216" spans="11:15" ht="15.75">
      <c r="K216" s="10"/>
      <c r="L216" s="10"/>
      <c r="M216" s="10"/>
      <c r="N216" s="10"/>
      <c r="O216" s="10"/>
    </row>
    <row r="217" spans="11:15" ht="15.75">
      <c r="K217" s="10"/>
      <c r="L217" s="10"/>
      <c r="M217" s="10"/>
      <c r="N217" s="10"/>
      <c r="O217" s="10"/>
    </row>
    <row r="218" spans="11:15" ht="15.75">
      <c r="K218" s="10"/>
      <c r="L218" s="10"/>
      <c r="M218" s="10"/>
      <c r="N218" s="10"/>
      <c r="O218" s="10"/>
    </row>
    <row r="219" spans="11:15" ht="15.75">
      <c r="K219" s="10"/>
      <c r="L219" s="10"/>
      <c r="M219" s="10"/>
      <c r="N219" s="10"/>
      <c r="O219" s="10"/>
    </row>
    <row r="220" spans="11:15" ht="15.75">
      <c r="K220" s="10"/>
      <c r="L220" s="10"/>
      <c r="M220" s="10"/>
      <c r="N220" s="10"/>
      <c r="O220" s="10"/>
    </row>
    <row r="221" spans="11:15" ht="15.75">
      <c r="K221" s="10"/>
      <c r="L221" s="10"/>
      <c r="M221" s="10"/>
      <c r="N221" s="10"/>
      <c r="O221" s="10"/>
    </row>
    <row r="222" spans="11:15" ht="15.75">
      <c r="K222" s="10"/>
      <c r="L222" s="10"/>
      <c r="M222" s="10"/>
      <c r="N222" s="10"/>
      <c r="O222" s="10"/>
    </row>
    <row r="223" spans="11:15" ht="15.75">
      <c r="K223" s="10"/>
      <c r="L223" s="10"/>
      <c r="M223" s="10"/>
      <c r="N223" s="10"/>
      <c r="O223" s="10"/>
    </row>
    <row r="224" spans="11:15" ht="15.75">
      <c r="K224" s="10"/>
      <c r="L224" s="10"/>
      <c r="M224" s="10"/>
      <c r="N224" s="10"/>
      <c r="O224" s="10"/>
    </row>
    <row r="225" spans="11:15" ht="15.75">
      <c r="K225" s="10"/>
      <c r="L225" s="10"/>
      <c r="M225" s="10"/>
      <c r="N225" s="10"/>
      <c r="O225" s="10"/>
    </row>
    <row r="226" spans="11:15" ht="15.75">
      <c r="K226" s="10"/>
      <c r="L226" s="10"/>
      <c r="M226" s="10"/>
      <c r="N226" s="10"/>
      <c r="O226" s="10"/>
    </row>
    <row r="227" spans="11:15" ht="15.75">
      <c r="K227" s="10"/>
      <c r="L227" s="10"/>
      <c r="M227" s="10"/>
      <c r="N227" s="10"/>
      <c r="O227" s="10"/>
    </row>
    <row r="228" spans="11:15" ht="15.75">
      <c r="K228" s="10"/>
      <c r="L228" s="10"/>
      <c r="M228" s="10"/>
      <c r="N228" s="10"/>
      <c r="O228" s="10"/>
    </row>
    <row r="229" spans="11:15" ht="15.75">
      <c r="K229" s="10"/>
      <c r="L229" s="10"/>
      <c r="M229" s="10"/>
      <c r="N229" s="10"/>
      <c r="O229" s="10"/>
    </row>
    <row r="230" spans="11:15" ht="15.75">
      <c r="K230" s="10"/>
      <c r="L230" s="10"/>
      <c r="M230" s="10"/>
      <c r="N230" s="10"/>
      <c r="O230" s="10"/>
    </row>
    <row r="231" spans="11:15" ht="15.75">
      <c r="K231" s="10"/>
      <c r="L231" s="10"/>
      <c r="M231" s="10"/>
      <c r="N231" s="10"/>
      <c r="O231" s="10"/>
    </row>
    <row r="232" spans="11:15" ht="15.75">
      <c r="K232" s="10"/>
      <c r="L232" s="10"/>
      <c r="M232" s="10"/>
      <c r="N232" s="10"/>
      <c r="O232" s="10"/>
    </row>
    <row r="233" spans="11:15" ht="15.75">
      <c r="K233" s="10"/>
      <c r="L233" s="10"/>
      <c r="M233" s="10"/>
      <c r="N233" s="10"/>
      <c r="O233" s="10"/>
    </row>
    <row r="234" spans="11:15" ht="15.75">
      <c r="K234" s="10"/>
      <c r="L234" s="10"/>
      <c r="M234" s="10"/>
      <c r="N234" s="10"/>
      <c r="O234" s="10"/>
    </row>
    <row r="235" spans="11:15" ht="15.75">
      <c r="K235" s="10"/>
      <c r="L235" s="10"/>
      <c r="M235" s="10"/>
      <c r="N235" s="10"/>
      <c r="O235" s="10"/>
    </row>
    <row r="236" spans="11:15" ht="15.75">
      <c r="K236" s="10"/>
      <c r="L236" s="10"/>
      <c r="M236" s="10"/>
      <c r="N236" s="10"/>
      <c r="O236" s="10"/>
    </row>
    <row r="237" spans="11:15" ht="15.75">
      <c r="K237" s="10"/>
      <c r="L237" s="10"/>
      <c r="M237" s="10"/>
      <c r="N237" s="10"/>
      <c r="O237" s="10"/>
    </row>
    <row r="238" spans="11:15" ht="15.75">
      <c r="K238" s="10"/>
      <c r="L238" s="10"/>
      <c r="M238" s="10"/>
      <c r="N238" s="10"/>
      <c r="O238" s="10"/>
    </row>
    <row r="239" spans="11:15" ht="15.75">
      <c r="K239" s="10"/>
      <c r="L239" s="10"/>
      <c r="M239" s="10"/>
      <c r="N239" s="10"/>
      <c r="O239" s="10"/>
    </row>
    <row r="240" spans="11:15" ht="15.75">
      <c r="K240" s="10"/>
      <c r="L240" s="10"/>
      <c r="M240" s="10"/>
      <c r="N240" s="10"/>
      <c r="O240" s="10"/>
    </row>
    <row r="241" spans="11:15" ht="15.75">
      <c r="K241" s="10"/>
      <c r="L241" s="10"/>
      <c r="M241" s="10"/>
      <c r="N241" s="10"/>
      <c r="O241" s="10"/>
    </row>
    <row r="242" spans="11:15" ht="15.75">
      <c r="K242" s="10"/>
      <c r="L242" s="10"/>
      <c r="M242" s="10"/>
      <c r="N242" s="10"/>
      <c r="O242" s="10"/>
    </row>
  </sheetData>
  <sheetProtection/>
  <mergeCells count="15">
    <mergeCell ref="U1:U2"/>
    <mergeCell ref="S1:S2"/>
    <mergeCell ref="A21:A24"/>
    <mergeCell ref="D1:I1"/>
    <mergeCell ref="K1:N1"/>
    <mergeCell ref="J1:J2"/>
    <mergeCell ref="A3:A8"/>
    <mergeCell ref="T1:T2"/>
    <mergeCell ref="A10:A16"/>
    <mergeCell ref="A18:A19"/>
    <mergeCell ref="B1:B2"/>
    <mergeCell ref="O1:O2"/>
    <mergeCell ref="P1:P2"/>
    <mergeCell ref="Q1:Q2"/>
    <mergeCell ref="R1:R2"/>
  </mergeCells>
  <conditionalFormatting sqref="U3">
    <cfRule type="colorScale" priority="5" dxfId="3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U3:U24">
    <cfRule type="containsText" priority="1" dxfId="4" operator="containsText" stopIfTrue="1" text="rischio medio alto">
      <formula>NOT(ISERROR(SEARCH("rischio medio alto",U3)))</formula>
    </cfRule>
    <cfRule type="containsText" priority="2" dxfId="5" operator="containsText" stopIfTrue="1" text="rischio alto">
      <formula>NOT(ISERROR(SEARCH("rischio alto",U3)))</formula>
    </cfRule>
    <cfRule type="containsText" priority="3" dxfId="6" operator="containsText" stopIfTrue="1" text="rischio medio basso">
      <formula>NOT(ISERROR(SEARCH("rischio medio basso",U3)))</formula>
    </cfRule>
  </conditionalFormatting>
  <dataValidations count="3">
    <dataValidation type="list" allowBlank="1" showInputMessage="1" showErrorMessage="1" sqref="D10:D16">
      <formula1>$C$3:$C$7</formula1>
    </dataValidation>
    <dataValidation type="list" allowBlank="1" showInputMessage="1" showErrorMessage="1" sqref="D18:D19">
      <formula1>$C$3:$C$7</formula1>
    </dataValidation>
    <dataValidation type="list" allowBlank="1" showInputMessage="1" showErrorMessage="1" sqref="D21:D24">
      <formula1>$C$3:$C$7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0" r:id="rId1"/>
  <headerFooter alignWithMargins="0">
    <oddHeader>&amp;CANALISI  E PONDERAZIONE DEL RISCHIO
</oddHeader>
    <oddFooter>&amp;C&amp;"Helvetica,Regular"&amp;11&amp;P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F14" sqref="F14"/>
    </sheetView>
  </sheetViews>
  <sheetFormatPr defaultColWidth="8.796875" defaultRowHeight="15"/>
  <cols>
    <col min="1" max="1" width="5.09765625" style="0" customWidth="1"/>
    <col min="2" max="2" width="28.296875" style="0" customWidth="1"/>
    <col min="5" max="5" width="5" style="0" customWidth="1"/>
    <col min="6" max="6" width="28.796875" style="0" customWidth="1"/>
  </cols>
  <sheetData>
    <row r="1" spans="1:6" ht="15">
      <c r="A1" s="9" t="s">
        <v>41</v>
      </c>
      <c r="B1" s="5" t="s">
        <v>42</v>
      </c>
      <c r="E1" s="9" t="s">
        <v>41</v>
      </c>
      <c r="F1" s="5" t="s">
        <v>71</v>
      </c>
    </row>
    <row r="2" spans="1:7" ht="15">
      <c r="A2" s="9" t="s">
        <v>35</v>
      </c>
      <c r="B2" s="5" t="s">
        <v>8</v>
      </c>
      <c r="C2" s="5" t="s">
        <v>14</v>
      </c>
      <c r="E2" s="9" t="s">
        <v>73</v>
      </c>
      <c r="F2" s="5" t="s">
        <v>72</v>
      </c>
      <c r="G2" s="5" t="s">
        <v>14</v>
      </c>
    </row>
    <row r="3" spans="2:7" ht="15">
      <c r="B3" s="4" t="s">
        <v>9</v>
      </c>
      <c r="C3" s="6">
        <v>1</v>
      </c>
      <c r="F3" s="4" t="s">
        <v>74</v>
      </c>
      <c r="G3" s="6">
        <v>1</v>
      </c>
    </row>
    <row r="4" spans="2:7" ht="15">
      <c r="B4" s="4" t="s">
        <v>10</v>
      </c>
      <c r="C4" s="6">
        <v>2</v>
      </c>
      <c r="F4" s="4" t="s">
        <v>75</v>
      </c>
      <c r="G4" s="6">
        <v>2</v>
      </c>
    </row>
    <row r="5" spans="2:7" ht="15">
      <c r="B5" s="4" t="s">
        <v>11</v>
      </c>
      <c r="C5" s="6">
        <v>3</v>
      </c>
      <c r="F5" s="4" t="s">
        <v>76</v>
      </c>
      <c r="G5" s="6">
        <v>3</v>
      </c>
    </row>
    <row r="6" spans="2:7" ht="15">
      <c r="B6" s="4" t="s">
        <v>12</v>
      </c>
      <c r="C6" s="6">
        <v>4</v>
      </c>
      <c r="F6" s="4" t="s">
        <v>77</v>
      </c>
      <c r="G6" s="6">
        <v>4</v>
      </c>
    </row>
    <row r="7" spans="2:7" ht="15">
      <c r="B7" s="4" t="s">
        <v>13</v>
      </c>
      <c r="C7" s="6">
        <v>5</v>
      </c>
      <c r="F7" s="4" t="s">
        <v>78</v>
      </c>
      <c r="G7" s="6">
        <v>5</v>
      </c>
    </row>
    <row r="8" spans="1:7" ht="15">
      <c r="A8" s="9" t="s">
        <v>36</v>
      </c>
      <c r="B8" s="5" t="s">
        <v>15</v>
      </c>
      <c r="C8" s="5" t="s">
        <v>14</v>
      </c>
      <c r="E8" s="9" t="s">
        <v>79</v>
      </c>
      <c r="F8" s="5" t="s">
        <v>80</v>
      </c>
      <c r="G8" s="5" t="s">
        <v>14</v>
      </c>
    </row>
    <row r="9" spans="2:7" ht="15">
      <c r="B9" s="4" t="s">
        <v>16</v>
      </c>
      <c r="C9" s="6">
        <v>2</v>
      </c>
      <c r="F9" s="4" t="s">
        <v>27</v>
      </c>
      <c r="G9" s="6">
        <v>1</v>
      </c>
    </row>
    <row r="10" spans="2:7" ht="15">
      <c r="B10" s="4" t="s">
        <v>17</v>
      </c>
      <c r="C10" s="6">
        <v>5</v>
      </c>
      <c r="F10" s="4" t="s">
        <v>28</v>
      </c>
      <c r="G10" s="6">
        <v>5</v>
      </c>
    </row>
    <row r="11" spans="1:6" ht="15">
      <c r="A11" s="9" t="s">
        <v>37</v>
      </c>
      <c r="B11" s="5" t="s">
        <v>18</v>
      </c>
      <c r="E11" s="9" t="s">
        <v>82</v>
      </c>
      <c r="F11" s="5" t="s">
        <v>81</v>
      </c>
    </row>
    <row r="12" spans="2:7" ht="15">
      <c r="B12" s="4" t="s">
        <v>19</v>
      </c>
      <c r="C12" s="6">
        <v>1</v>
      </c>
      <c r="F12" s="4" t="s">
        <v>27</v>
      </c>
      <c r="G12" s="6">
        <v>1</v>
      </c>
    </row>
    <row r="13" spans="2:7" ht="15">
      <c r="B13" s="4" t="s">
        <v>21</v>
      </c>
      <c r="C13" s="6">
        <v>3</v>
      </c>
      <c r="F13" s="4" t="s">
        <v>83</v>
      </c>
      <c r="G13" s="6">
        <v>2</v>
      </c>
    </row>
    <row r="14" spans="2:7" ht="15">
      <c r="B14" s="4" t="s">
        <v>20</v>
      </c>
      <c r="C14" s="6">
        <v>5</v>
      </c>
      <c r="F14" s="4" t="s">
        <v>84</v>
      </c>
      <c r="G14" s="6">
        <v>3</v>
      </c>
    </row>
    <row r="15" spans="1:7" ht="15">
      <c r="A15" s="9" t="s">
        <v>38</v>
      </c>
      <c r="B15" s="5" t="s">
        <v>22</v>
      </c>
      <c r="C15" s="5" t="s">
        <v>14</v>
      </c>
      <c r="E15" s="9"/>
      <c r="F15" s="4" t="s">
        <v>85</v>
      </c>
      <c r="G15" s="4">
        <v>4</v>
      </c>
    </row>
    <row r="16" spans="2:7" ht="15">
      <c r="B16" s="4" t="s">
        <v>23</v>
      </c>
      <c r="C16" s="6">
        <v>1</v>
      </c>
      <c r="F16" s="4" t="s">
        <v>86</v>
      </c>
      <c r="G16" s="6">
        <v>5</v>
      </c>
    </row>
    <row r="17" spans="2:7" ht="15">
      <c r="B17" s="4" t="s">
        <v>24</v>
      </c>
      <c r="C17" s="6">
        <v>3</v>
      </c>
      <c r="F17" s="4"/>
      <c r="G17" s="6"/>
    </row>
    <row r="18" spans="2:7" ht="15">
      <c r="B18" s="4" t="s">
        <v>25</v>
      </c>
      <c r="C18" s="6">
        <v>5</v>
      </c>
      <c r="F18" s="4"/>
      <c r="G18" s="6"/>
    </row>
    <row r="19" spans="1:7" ht="15">
      <c r="A19" s="9" t="s">
        <v>39</v>
      </c>
      <c r="B19" s="5" t="s">
        <v>26</v>
      </c>
      <c r="C19" s="5" t="s">
        <v>14</v>
      </c>
      <c r="E19" s="9" t="s">
        <v>87</v>
      </c>
      <c r="F19" s="5" t="s">
        <v>72</v>
      </c>
      <c r="G19" s="5" t="s">
        <v>14</v>
      </c>
    </row>
    <row r="20" spans="2:7" ht="15">
      <c r="B20" s="4" t="s">
        <v>27</v>
      </c>
      <c r="C20" s="6">
        <v>1</v>
      </c>
      <c r="F20" s="4" t="s">
        <v>88</v>
      </c>
      <c r="G20" s="6">
        <v>1</v>
      </c>
    </row>
    <row r="21" spans="2:7" ht="15">
      <c r="B21" s="4" t="s">
        <v>28</v>
      </c>
      <c r="C21" s="6">
        <v>5</v>
      </c>
      <c r="F21" s="4" t="s">
        <v>89</v>
      </c>
      <c r="G21" s="6">
        <v>2</v>
      </c>
    </row>
    <row r="22" spans="1:7" ht="15">
      <c r="A22" s="9" t="s">
        <v>40</v>
      </c>
      <c r="B22" s="5" t="s">
        <v>29</v>
      </c>
      <c r="C22" s="5" t="s">
        <v>14</v>
      </c>
      <c r="E22" s="9"/>
      <c r="F22" s="4" t="s">
        <v>90</v>
      </c>
      <c r="G22" s="4">
        <v>3</v>
      </c>
    </row>
    <row r="23" spans="2:7" ht="15">
      <c r="B23" s="4" t="s">
        <v>34</v>
      </c>
      <c r="C23" s="6">
        <v>1</v>
      </c>
      <c r="F23" s="4" t="s">
        <v>91</v>
      </c>
      <c r="G23" s="6">
        <v>4</v>
      </c>
    </row>
    <row r="24" spans="2:7" ht="15">
      <c r="B24" s="4" t="s">
        <v>30</v>
      </c>
      <c r="C24" s="6">
        <v>2</v>
      </c>
      <c r="F24" s="4" t="s">
        <v>92</v>
      </c>
      <c r="G24" s="6">
        <v>5</v>
      </c>
    </row>
    <row r="25" spans="2:7" ht="15">
      <c r="B25" s="4" t="s">
        <v>31</v>
      </c>
      <c r="C25" s="6">
        <v>3</v>
      </c>
      <c r="F25" s="4"/>
      <c r="G25" s="6"/>
    </row>
    <row r="26" spans="2:7" ht="15">
      <c r="B26" s="4" t="s">
        <v>32</v>
      </c>
      <c r="C26" s="6">
        <v>4</v>
      </c>
      <c r="F26" s="4" t="s">
        <v>32</v>
      </c>
      <c r="G26" s="6">
        <v>4</v>
      </c>
    </row>
    <row r="27" spans="2:7" ht="15">
      <c r="B27" s="4" t="s">
        <v>33</v>
      </c>
      <c r="C27" s="6">
        <v>5</v>
      </c>
      <c r="F27" s="4" t="s">
        <v>33</v>
      </c>
      <c r="G27" s="6">
        <v>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2014-01-29T09:12:04Z</cp:lastPrinted>
  <dcterms:created xsi:type="dcterms:W3CDTF">2014-01-29T10:24:06Z</dcterms:created>
  <dcterms:modified xsi:type="dcterms:W3CDTF">2014-01-29T11:03:00Z</dcterms:modified>
  <cp:category/>
  <cp:version/>
  <cp:contentType/>
  <cp:contentStatus/>
</cp:coreProperties>
</file>